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85" windowWidth="14805" windowHeight="7830" firstSheet="2" activeTab="2"/>
  </bookViews>
  <sheets>
    <sheet name="обоснование" sheetId="3" r:id="rId1"/>
    <sheet name="план закупок" sheetId="1" r:id="rId2"/>
    <sheet name="план закупок 17 (08.06)" sheetId="8" r:id="rId3"/>
  </sheets>
  <calcPr calcId="145621"/>
</workbook>
</file>

<file path=xl/calcChain.xml><?xml version="1.0" encoding="utf-8"?>
<calcChain xmlns="http://schemas.openxmlformats.org/spreadsheetml/2006/main">
  <c r="P97" i="8" l="1"/>
  <c r="P140" i="8"/>
  <c r="P139" i="8"/>
  <c r="S137" i="8"/>
  <c r="R137" i="8"/>
  <c r="Q137" i="8"/>
  <c r="P136" i="8"/>
  <c r="P135" i="8"/>
  <c r="P134" i="8"/>
  <c r="P133" i="8"/>
  <c r="P137" i="8" s="1"/>
  <c r="S132" i="8"/>
  <c r="R132" i="8"/>
  <c r="Q132" i="8"/>
  <c r="P131" i="8"/>
  <c r="P130" i="8"/>
  <c r="P129" i="8"/>
  <c r="P128" i="8"/>
  <c r="P127" i="8"/>
  <c r="P126" i="8"/>
  <c r="P125" i="8"/>
  <c r="P124" i="8"/>
  <c r="P123" i="8"/>
  <c r="P132" i="8" s="1"/>
  <c r="S122" i="8"/>
  <c r="R122" i="8"/>
  <c r="Q122" i="8"/>
  <c r="P121" i="8"/>
  <c r="P120" i="8"/>
  <c r="P122" i="8" s="1"/>
  <c r="S119" i="8"/>
  <c r="R119" i="8"/>
  <c r="Q119" i="8"/>
  <c r="P118" i="8"/>
  <c r="P119" i="8" s="1"/>
  <c r="S117" i="8"/>
  <c r="R117" i="8"/>
  <c r="Q117" i="8"/>
  <c r="P116" i="8"/>
  <c r="P115" i="8"/>
  <c r="P114" i="8"/>
  <c r="P117" i="8" s="1"/>
  <c r="S113" i="8"/>
  <c r="R113" i="8"/>
  <c r="Q113" i="8"/>
  <c r="P112" i="8"/>
  <c r="P111" i="8"/>
  <c r="P110" i="8"/>
  <c r="P113" i="8" s="1"/>
  <c r="S109" i="8"/>
  <c r="R109" i="8"/>
  <c r="Q109" i="8"/>
  <c r="P108" i="8"/>
  <c r="P107" i="8"/>
  <c r="P106" i="8"/>
  <c r="P105" i="8"/>
  <c r="P104" i="8"/>
  <c r="P103" i="8"/>
  <c r="P102" i="8"/>
  <c r="P101" i="8"/>
  <c r="P100" i="8"/>
  <c r="P109" i="8" s="1"/>
  <c r="S99" i="8"/>
  <c r="R99" i="8"/>
  <c r="Q99" i="8"/>
  <c r="P98" i="8"/>
  <c r="P96" i="8"/>
  <c r="P95" i="8"/>
  <c r="P94" i="8"/>
  <c r="P93" i="8"/>
  <c r="P99" i="8" s="1"/>
  <c r="S92" i="8"/>
  <c r="R92" i="8"/>
  <c r="Q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92" i="8" s="1"/>
  <c r="S72" i="8"/>
  <c r="R72" i="8"/>
  <c r="Q72" i="8"/>
  <c r="P71" i="8"/>
  <c r="P70" i="8"/>
  <c r="P72" i="8" s="1"/>
  <c r="S69" i="8"/>
  <c r="R69" i="8"/>
  <c r="Q69" i="8"/>
  <c r="P67" i="8"/>
  <c r="P69" i="8" s="1"/>
  <c r="S66" i="8"/>
  <c r="R66" i="8"/>
  <c r="Q66" i="8"/>
  <c r="P63" i="8"/>
  <c r="P62" i="8"/>
  <c r="P61" i="8"/>
  <c r="P60" i="8"/>
  <c r="P59" i="8"/>
  <c r="P58" i="8"/>
  <c r="P57" i="8"/>
  <c r="P56" i="8"/>
  <c r="S55" i="8"/>
  <c r="R55" i="8"/>
  <c r="Q55" i="8"/>
  <c r="P54" i="8"/>
  <c r="P53" i="8"/>
  <c r="P52" i="8"/>
  <c r="P51" i="8"/>
  <c r="P50" i="8"/>
  <c r="P49" i="8"/>
  <c r="P55" i="8" s="1"/>
  <c r="S48" i="8"/>
  <c r="S141" i="8" s="1"/>
  <c r="R48" i="8"/>
  <c r="R141" i="8" s="1"/>
  <c r="Q48" i="8"/>
  <c r="Q141" i="8" s="1"/>
  <c r="P47" i="8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48" i="8" l="1"/>
  <c r="P66" i="8"/>
  <c r="P141" i="8" l="1"/>
  <c r="Q139" i="1" l="1"/>
  <c r="R139" i="1" l="1"/>
  <c r="S139" i="1"/>
  <c r="P136" i="1"/>
  <c r="P137" i="1"/>
  <c r="P138" i="1"/>
  <c r="P135" i="1"/>
  <c r="P139" i="1" s="1"/>
  <c r="P51" i="1"/>
  <c r="P50" i="1"/>
  <c r="P70" i="1" l="1"/>
  <c r="P69" i="1" l="1"/>
  <c r="P68" i="1"/>
  <c r="P71" i="1"/>
  <c r="P76" i="1" l="1"/>
  <c r="S63" i="1" l="1"/>
  <c r="R63" i="1"/>
  <c r="Q63" i="1"/>
  <c r="S97" i="1" l="1"/>
  <c r="P142" i="1" l="1"/>
  <c r="P141" i="1"/>
  <c r="P67" i="1" l="1"/>
  <c r="P66" i="1"/>
  <c r="P96" i="1"/>
  <c r="P95" i="1"/>
  <c r="R97" i="1"/>
  <c r="Q97" i="1"/>
  <c r="S75" i="1" l="1"/>
  <c r="R75" i="1"/>
  <c r="Q75" i="1"/>
  <c r="S134" i="1"/>
  <c r="R134" i="1"/>
  <c r="Q134" i="1"/>
  <c r="P134" i="1"/>
  <c r="P59" i="1" l="1"/>
  <c r="P65" i="1"/>
  <c r="P92" i="1"/>
  <c r="P80" i="1"/>
  <c r="S121" i="1" l="1"/>
  <c r="R121" i="1"/>
  <c r="Q121" i="1"/>
  <c r="P120" i="1"/>
  <c r="P119" i="1"/>
  <c r="P121" i="1" l="1"/>
  <c r="S118" i="1"/>
  <c r="R118" i="1"/>
  <c r="Q118" i="1"/>
  <c r="P117" i="1"/>
  <c r="P116" i="1"/>
  <c r="S115" i="1"/>
  <c r="R115" i="1"/>
  <c r="Q115" i="1"/>
  <c r="P114" i="1"/>
  <c r="P113" i="1"/>
  <c r="P112" i="1"/>
  <c r="S111" i="1"/>
  <c r="R111" i="1"/>
  <c r="Q111" i="1"/>
  <c r="P110" i="1"/>
  <c r="P111" i="1" s="1"/>
  <c r="S107" i="1"/>
  <c r="R107" i="1"/>
  <c r="Q107" i="1"/>
  <c r="P107" i="1"/>
  <c r="P118" i="1" l="1"/>
  <c r="P115" i="1"/>
  <c r="P94" i="1"/>
  <c r="P97" i="1" s="1"/>
  <c r="P48" i="1" l="1"/>
  <c r="P56" i="1"/>
  <c r="P58" i="1"/>
  <c r="P77" i="1" l="1"/>
  <c r="P73" i="1"/>
  <c r="P75" i="1" s="1"/>
  <c r="P64" i="1"/>
  <c r="P57" i="1"/>
  <c r="P63" i="1" l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S93" i="1"/>
  <c r="R93" i="1"/>
  <c r="Q93" i="1"/>
  <c r="P79" i="1"/>
  <c r="P78" i="1"/>
  <c r="P93" i="1" l="1"/>
  <c r="P72" i="1" l="1"/>
  <c r="P55" i="1"/>
  <c r="P143" i="1" s="1"/>
  <c r="S77" i="1" l="1"/>
  <c r="R77" i="1"/>
  <c r="Q77" i="1"/>
  <c r="S72" i="1"/>
  <c r="R72" i="1"/>
  <c r="Q72" i="1"/>
  <c r="S55" i="1"/>
  <c r="S143" i="1" s="1"/>
  <c r="R55" i="1"/>
  <c r="R143" i="1" s="1"/>
  <c r="Q55" i="1"/>
  <c r="Q143" i="1" s="1"/>
</calcChain>
</file>

<file path=xl/comments1.xml><?xml version="1.0" encoding="utf-8"?>
<comments xmlns="http://schemas.openxmlformats.org/spreadsheetml/2006/main">
  <authors>
    <author>Автор</author>
  </authors>
  <commentLis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>Наименование объекта закупок должено соответствовать формулировке необходимой для формирования извещения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N27" authorId="0">
      <text>
        <r>
          <rPr>
            <b/>
            <sz val="9"/>
            <color indexed="81"/>
            <rFont val="Tahoma"/>
            <family val="2"/>
            <charset val="204"/>
          </rPr>
          <t>Наименование объекта закупок должено соответствовать формулировке необходимой для формирования извещения</t>
        </r>
      </text>
    </comment>
    <comment ref="N138" authorId="0">
      <text>
        <r>
          <rPr>
            <b/>
            <sz val="9"/>
            <color indexed="81"/>
            <rFont val="Tahoma"/>
            <family val="2"/>
            <charset val="204"/>
          </rPr>
          <t>Наименование объекта закупок должено соответствовать формулировке необходимой для формирования извещения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N27" authorId="0">
      <text>
        <r>
          <rPr>
            <b/>
            <sz val="9"/>
            <color indexed="81"/>
            <rFont val="Tahoma"/>
            <family val="2"/>
            <charset val="204"/>
          </rPr>
          <t>Наименование объекта закупок должено соответствовать формулировке необходимой для формирования извещения</t>
        </r>
      </text>
    </comment>
    <comment ref="N136" authorId="0">
      <text>
        <r>
          <rPr>
            <b/>
            <sz val="9"/>
            <color indexed="81"/>
            <rFont val="Tahoma"/>
            <family val="2"/>
            <charset val="204"/>
          </rPr>
          <t>Наименование объекта закупок должено соответствовать формулировке необходимой для формирования извещения</t>
        </r>
      </text>
    </comment>
  </commentList>
</comments>
</file>

<file path=xl/sharedStrings.xml><?xml version="1.0" encoding="utf-8"?>
<sst xmlns="http://schemas.openxmlformats.org/spreadsheetml/2006/main" count="4981" uniqueCount="619">
  <si>
    <t>"Утверждаю"</t>
  </si>
  <si>
    <t xml:space="preserve"> на 2017финансовый год и плановый период 2018-2019 годов</t>
  </si>
  <si>
    <t>Коды</t>
  </si>
  <si>
    <t xml:space="preserve">Дата </t>
  </si>
  <si>
    <t xml:space="preserve">ИНН </t>
  </si>
  <si>
    <t xml:space="preserve">КПП </t>
  </si>
  <si>
    <t>Наименование публично-правового образования: Федеральная таможенная служба</t>
  </si>
  <si>
    <t xml:space="preserve">по ОКОПФ </t>
  </si>
  <si>
    <t xml:space="preserve">по ОКПО </t>
  </si>
  <si>
    <t>Вид документа: базовый (0)</t>
  </si>
  <si>
    <t xml:space="preserve">по ОКТМО </t>
  </si>
  <si>
    <t xml:space="preserve">изменения </t>
  </si>
  <si>
    <t>нет</t>
  </si>
  <si>
    <t>№ п/п</t>
  </si>
  <si>
    <t>Идентификационный код закупки</t>
  </si>
  <si>
    <t xml:space="preserve">КБК </t>
  </si>
  <si>
    <t>КОСГУ</t>
  </si>
  <si>
    <t>Наименование по коду ОКПД ОК 034-2014</t>
  </si>
  <si>
    <t>Ответственный за планирование</t>
  </si>
  <si>
    <t>Цель осуществления закупки</t>
  </si>
  <si>
    <t>Наименование объекта закупки (по лотам)</t>
  </si>
  <si>
    <t>Планируемый год размещения извещения, направления приглашения, заключения контракта с единственным поставщиком (подрядчиком, исполнителем)</t>
  </si>
  <si>
    <t>Объем финансового обеспечения, тыс. руб.</t>
  </si>
  <si>
    <t>Сроки (перио-дичность) осущест-вления плани-руемых закупок</t>
  </si>
  <si>
    <t>Дополнительная информация в соответствии с пунктом 7 части 2 статьи 17 Феде-рального закона 
"О контрактной системе в сфере закупок товаров, работ, услуг для обеспечения государственных 
и муниципальных нужд"</t>
  </si>
  <si>
    <t>Инфор-мация о прове-дении общест-венного обсуж-дения закупки (да или нет)</t>
  </si>
  <si>
    <t>Обоснование внесения изменений</t>
  </si>
  <si>
    <t>год ХХ</t>
  </si>
  <si>
    <t>ИКУ ХХХХХХХХХХХХХХХХХХХХ</t>
  </si>
  <si>
    <t>п/п № плана закупок ХХХХ</t>
  </si>
  <si>
    <t>п/п № план-графика ХХХ</t>
  </si>
  <si>
    <t>ОКПД ОК 034-2014 ХХХХ</t>
  </si>
  <si>
    <t>ВР ХХХ</t>
  </si>
  <si>
    <t>наименование мероприятия государственной (муниципальной) программы либо непрограммные направления деятельности (функции, полномочия)</t>
  </si>
  <si>
    <t>ожидаемый результат реализации мероприятия государствен-ной (муници-пальной) программы *</t>
  </si>
  <si>
    <t>всего</t>
  </si>
  <si>
    <t>в том числе</t>
  </si>
  <si>
    <t>на плановый период</t>
  </si>
  <si>
    <t>после-дую-щие годы</t>
  </si>
  <si>
    <t>1</t>
  </si>
  <si>
    <t>2</t>
  </si>
  <si>
    <t>3</t>
  </si>
  <si>
    <t>4</t>
  </si>
  <si>
    <t>5</t>
  </si>
  <si>
    <t>6</t>
  </si>
  <si>
    <t>14</t>
  </si>
  <si>
    <t>15</t>
  </si>
  <si>
    <t>16</t>
  </si>
  <si>
    <t>17</t>
  </si>
  <si>
    <t>18</t>
  </si>
  <si>
    <t>9</t>
  </si>
  <si>
    <t>10</t>
  </si>
  <si>
    <t>11</t>
  </si>
  <si>
    <t>1 7730176610 773001001</t>
  </si>
  <si>
    <t>000</t>
  </si>
  <si>
    <t>340</t>
  </si>
  <si>
    <t>Основное мероприятие 5.1 Совершенствование деятельности таможенных органов Российской Федерации  государственной программы "Развитие внешнеэкономической деятельности"</t>
  </si>
  <si>
    <t>Формирование благоприятных условий для внешнеэкономической деятельности, повышение качества предоставления таможенных услуг юридическим и физическим лицам, снижение уровня избыточных административных барьеров.</t>
  </si>
  <si>
    <t>ежегодно</t>
  </si>
  <si>
    <t>226</t>
  </si>
  <si>
    <t>7</t>
  </si>
  <si>
    <t>8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</si>
  <si>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</si>
  <si>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</si>
  <si>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</si>
  <si>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</si>
  <si>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</si>
  <si>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</si>
  <si>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</si>
  <si>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</si>
  <si>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</si>
  <si>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Изделия готовые прочие, не включенные в другие группировки</t>
  </si>
  <si>
    <t>67</t>
  </si>
  <si>
    <t>244</t>
  </si>
  <si>
    <t>68</t>
  </si>
  <si>
    <t>69</t>
  </si>
  <si>
    <t>82</t>
  </si>
  <si>
    <t>83</t>
  </si>
  <si>
    <t>84</t>
  </si>
  <si>
    <t>85</t>
  </si>
  <si>
    <t>раз в полугодие</t>
  </si>
  <si>
    <t>86</t>
  </si>
  <si>
    <t>87</t>
  </si>
  <si>
    <t>Итого по ВР 244 КОСГУ 226</t>
  </si>
  <si>
    <t>88</t>
  </si>
  <si>
    <t>290</t>
  </si>
  <si>
    <t>89</t>
  </si>
  <si>
    <t>90</t>
  </si>
  <si>
    <t>91</t>
  </si>
  <si>
    <t>92</t>
  </si>
  <si>
    <t>Услуги переплетные и связанные с переплетом и отделкой книг и аналогичных изделий</t>
  </si>
  <si>
    <t>Итого по ВР 244 КОСГУ 290</t>
  </si>
  <si>
    <t>93</t>
  </si>
  <si>
    <t>310</t>
  </si>
  <si>
    <t>Основное мероприятие 5.1 Совершенствование деятельности таможенных органов Российской Федерации</t>
  </si>
  <si>
    <t>94</t>
  </si>
  <si>
    <t>95</t>
  </si>
  <si>
    <t>96</t>
  </si>
  <si>
    <t>97</t>
  </si>
  <si>
    <t>25.73.</t>
  </si>
  <si>
    <t>Итого по ВР 244 КОСГУ 310</t>
  </si>
  <si>
    <t>Итого по ВР 244 КОСГУ 340</t>
  </si>
  <si>
    <t>Итого по ВР 244</t>
  </si>
  <si>
    <t>Итого объем финансового обеспечения, предусмотренного на заключение контрактов</t>
  </si>
  <si>
    <t>Х</t>
  </si>
  <si>
    <t>"</t>
  </si>
  <si>
    <t xml:space="preserve"> г.</t>
  </si>
  <si>
    <t>(Ф.И.О., должность руководителя (уполномоченного должностного лица) заказчика)</t>
  </si>
  <si>
    <t>(подпись)</t>
  </si>
  <si>
    <t>(дата утверждения)</t>
  </si>
  <si>
    <t>(ф.и.о. ответственного исполнителя)</t>
  </si>
  <si>
    <t>(тел.)</t>
  </si>
  <si>
    <t>Проект плана закупок товаров, работ, услуг для обеспечения нужд Домодедовской таможни</t>
  </si>
  <si>
    <t>Домодедовкая таможня</t>
  </si>
  <si>
    <t>Организационно-правовая форма: федеральный орган исполнительной власти</t>
  </si>
  <si>
    <t>таможенной службы</t>
  </si>
  <si>
    <t>5009004697</t>
  </si>
  <si>
    <t>500901001</t>
  </si>
  <si>
    <t>20904</t>
  </si>
  <si>
    <t>34861084</t>
  </si>
  <si>
    <t>1 5009004697 500901001</t>
  </si>
  <si>
    <t>17.12</t>
  </si>
  <si>
    <t>Деньгин В.С.</t>
  </si>
  <si>
    <t>Препараты лекарственные и материалы, применяемые в медицинских целях</t>
  </si>
  <si>
    <t>Аптечки и сумки санитарные для оказания первой помощи</t>
  </si>
  <si>
    <t>21.20</t>
  </si>
  <si>
    <t>17.21</t>
  </si>
  <si>
    <t>Бумага и картон</t>
  </si>
  <si>
    <t>Бумага и картон гофрированные и тара бумажная и картонная</t>
  </si>
  <si>
    <t>Бумага для печати</t>
  </si>
  <si>
    <t>17.22</t>
  </si>
  <si>
    <t>Изделия хозяйственные и санитарно-гигиенические и туалетные принадлежности</t>
  </si>
  <si>
    <t>Короба архивные</t>
  </si>
  <si>
    <t>Закупка санитарно-гигиенических изделий из бумаги</t>
  </si>
  <si>
    <t>17.23</t>
  </si>
  <si>
    <t>Принадлежности канцелярские бумажные</t>
  </si>
  <si>
    <t>Закупка канцелярской бумажной продукции</t>
  </si>
  <si>
    <t>32.99</t>
  </si>
  <si>
    <t>Закупка печатей и штампов</t>
  </si>
  <si>
    <t>Закупка ручек, карандашей, маркеров и держателей для них</t>
  </si>
  <si>
    <t>Проволока, цепи и пружины</t>
  </si>
  <si>
    <t>25.93</t>
  </si>
  <si>
    <t>Закупка скоб для степлера, кнопок</t>
  </si>
  <si>
    <t>25.99</t>
  </si>
  <si>
    <t>Металлоизделия готовые прочие, не включенные в другие группировки</t>
  </si>
  <si>
    <t>Закупка дыроколов, степлеров, антистеплеров</t>
  </si>
  <si>
    <t>25.71</t>
  </si>
  <si>
    <t>Изделия ножевые и столовые приборы</t>
  </si>
  <si>
    <t>Закупка ножниц, канцелярских ножей</t>
  </si>
  <si>
    <t>20.52</t>
  </si>
  <si>
    <t>Клеи</t>
  </si>
  <si>
    <t>Закупка клея</t>
  </si>
  <si>
    <t>22.29</t>
  </si>
  <si>
    <t>Изделия пластмассовые прочие</t>
  </si>
  <si>
    <t>Закупка лотков для бумаг, линеек</t>
  </si>
  <si>
    <t>22.22</t>
  </si>
  <si>
    <t>Закупка файлов, папки</t>
  </si>
  <si>
    <t>Изделия пластмассовые упаковочные</t>
  </si>
  <si>
    <t>22.19</t>
  </si>
  <si>
    <t>Изделия из резины прочие</t>
  </si>
  <si>
    <t>Закупка перчаток</t>
  </si>
  <si>
    <t>Оборудование электрическое осветительное</t>
  </si>
  <si>
    <t>Закупка ламп</t>
  </si>
  <si>
    <t>27.40</t>
  </si>
  <si>
    <t>Ткани текстильные</t>
  </si>
  <si>
    <t xml:space="preserve">Закупка ткани для пола, салфетки </t>
  </si>
  <si>
    <t>13.92</t>
  </si>
  <si>
    <t>20.41</t>
  </si>
  <si>
    <t>Мыло и моющие средства, чистящие и полирующие средства</t>
  </si>
  <si>
    <t>Закупка изделий из пластмассы</t>
  </si>
  <si>
    <t>Мешки для мусора</t>
  </si>
  <si>
    <t>Метлы и щетки</t>
  </si>
  <si>
    <t>32.91</t>
  </si>
  <si>
    <t>Веники, метла, щетки</t>
  </si>
  <si>
    <t>Батареи и аккумуляторы</t>
  </si>
  <si>
    <t>27.20</t>
  </si>
  <si>
    <t>Изготовление журналов</t>
  </si>
  <si>
    <t>Наркотесты</t>
  </si>
  <si>
    <t>Закупка спец одежы перчаток</t>
  </si>
  <si>
    <t>Спецодежда</t>
  </si>
  <si>
    <t>14.12</t>
  </si>
  <si>
    <t>31.01</t>
  </si>
  <si>
    <t>Мебель для офисов и предприятий торговли</t>
  </si>
  <si>
    <t>Закупка мебели</t>
  </si>
  <si>
    <t>Приборы бытовые электрические</t>
  </si>
  <si>
    <t>27.51</t>
  </si>
  <si>
    <t>Закупка бытовой техники</t>
  </si>
  <si>
    <t>Услуги по оценке условий труда</t>
  </si>
  <si>
    <t>Услуги в области технических испытаний, исследований, анализа и сертификации</t>
  </si>
  <si>
    <t>71.20</t>
  </si>
  <si>
    <t>Медосмотр</t>
  </si>
  <si>
    <t>222</t>
  </si>
  <si>
    <t>Услуги по внутригородским и пригородным пассажирским перевозкам сухопутным транспортом</t>
  </si>
  <si>
    <t>49.31</t>
  </si>
  <si>
    <t>Закупка проездных билетов</t>
  </si>
  <si>
    <t>Услуги в области общей врачебной практики</t>
  </si>
  <si>
    <t>86.21</t>
  </si>
  <si>
    <t>32.13</t>
  </si>
  <si>
    <t>Призы, награды</t>
  </si>
  <si>
    <t>Бижутерия и подобные изделия</t>
  </si>
  <si>
    <t>Итого по ВР 244 КОСГУ 222</t>
  </si>
  <si>
    <t>ххх</t>
  </si>
  <si>
    <t>19.20.</t>
  </si>
  <si>
    <t>Нефтепродукты</t>
  </si>
  <si>
    <t>Евтюхин С.В.</t>
  </si>
  <si>
    <t>Бензин автомобильный, Топливо дизельное автомобильное</t>
  </si>
  <si>
    <t>да</t>
  </si>
  <si>
    <t xml:space="preserve">  45.20.</t>
  </si>
  <si>
    <t>15301062750190049244</t>
  </si>
  <si>
    <t>225</t>
  </si>
  <si>
    <t>Услуги по техническому обслуживанию и ремонту автотранспортных средств</t>
  </si>
  <si>
    <t>45.20.</t>
  </si>
  <si>
    <t>Мойка автотранспортных средств, полирование и аналогичные услуги</t>
  </si>
  <si>
    <t>Итого по ВР 244 КОСГУ 225</t>
  </si>
  <si>
    <t>1 5009004697500901001</t>
  </si>
  <si>
    <t>Инструмент</t>
  </si>
  <si>
    <t>Инструмент слесарно-монтажный прочий.</t>
  </si>
  <si>
    <t>Аккумуляторы свинцовые для запуска поршневых двигателей.</t>
  </si>
  <si>
    <t>22.11.</t>
  </si>
  <si>
    <t>Шины, покрышки и камеры резиновые; восстановление протекторов и резиновых шин</t>
  </si>
  <si>
    <t>Шины и покрышки пневматические для легковых автомобилей новые, шины покрышки пневматические для автобусов, грузовых автомобилей.</t>
  </si>
  <si>
    <t>Итого по ВР 244 КОСГУ 221</t>
  </si>
  <si>
    <t>221</t>
  </si>
  <si>
    <t>Услуги фельдъегерской и специальной связи</t>
  </si>
  <si>
    <t>Лавринюк Р.И.</t>
  </si>
  <si>
    <t>Услуги почтовой связи прочие и услуги курьерские</t>
  </si>
  <si>
    <t>242</t>
  </si>
  <si>
    <t>Услуги по предоставлению местных соединений</t>
  </si>
  <si>
    <t>Цехановская А.И.</t>
  </si>
  <si>
    <t>Услуги связи по организации и обеспечению местной в коде (495) и внутризоновой телефонной связи</t>
  </si>
  <si>
    <t xml:space="preserve">Услуги по предоставлению междугородных и международных телефонных соединений </t>
  </si>
  <si>
    <t>Услуги по обеспечению доступа к междугородной и международной связи</t>
  </si>
  <si>
    <t>Услуги телеграфной связи</t>
  </si>
  <si>
    <t>Услуги связи по предоставлению соединений с абонентами,включёнными в сеть телекс и возможностью передачи телеграмм по сети общего пользования</t>
  </si>
  <si>
    <t>Услуги по широкополосному доступу к информационно-коммутационной сети Интернет по проводным сетям</t>
  </si>
  <si>
    <t>Услуги по организации и обеспечению доступа в глобальную сеть Интернет</t>
  </si>
  <si>
    <t>Услуги подвижной связи общего пользования</t>
  </si>
  <si>
    <t>Оказание услуг подвижной радиотелефонной связи стандарта GSM 900/1800, UMTS, LTE</t>
  </si>
  <si>
    <t>Услуги связи по предоставлению каналов связи</t>
  </si>
  <si>
    <t>Услуги связи по предоставлению в пользование физических цепей</t>
  </si>
  <si>
    <t>Услуги фиксированной телефонной связи дополнительно</t>
  </si>
  <si>
    <t>Предоставление правительственной специальной телефонной связи</t>
  </si>
  <si>
    <t>61.10</t>
  </si>
  <si>
    <t>Итого по ВР 242 КОСГУ 221</t>
  </si>
  <si>
    <t>61.90</t>
  </si>
  <si>
    <t>61.20</t>
  </si>
  <si>
    <t>Услуги по ремонту коммуникационного оборудования</t>
  </si>
  <si>
    <t>Оказание услуг по техническому обслуживанию станционного оборудования</t>
  </si>
  <si>
    <t>Оказание услуг по техническому обслуживанию телексно-телетайпного модема</t>
  </si>
  <si>
    <t>Обслуживание и ремонт технических средств</t>
  </si>
  <si>
    <t>Услуги по ремонту и техническому обслуживанию организационной и компьютерной техники</t>
  </si>
  <si>
    <t>15301062750190049242</t>
  </si>
  <si>
    <t>95.12</t>
  </si>
  <si>
    <t>62.02</t>
  </si>
  <si>
    <t>Итого по ВР 242 КОСГУ 225</t>
  </si>
  <si>
    <t>услуги информационные автоматизированные компьютерные прочие</t>
  </si>
  <si>
    <t>Проведение аттестации и инструментального контроля по защите информации</t>
  </si>
  <si>
    <t>Услуги по ведению справочников в электронном виде</t>
  </si>
  <si>
    <t>Оказание услуг по информационному обслуживанию экземпляров Справочно-правовых систем «Консультант Плюс»</t>
  </si>
  <si>
    <t>Обеспечение программное сетевое на электронном носителе</t>
  </si>
  <si>
    <t>приобретение программного обеспечения</t>
  </si>
  <si>
    <t>Итого по ВР 242 КОСГУ 226</t>
  </si>
  <si>
    <t>63.99</t>
  </si>
  <si>
    <t>58.29</t>
  </si>
  <si>
    <t>Машины вычислительные электронные цифровые прочие, содержащие или не содержащие в одном корпусе одно или два из следующих устройств для автоматической обработки данных: запоминающие устройства, устройства ввода, устройства вывода; принтеры; сканеры</t>
  </si>
  <si>
    <t>Приобретение организационной техники и средств связи</t>
  </si>
  <si>
    <t>Приобретение средств защиты информации</t>
  </si>
  <si>
    <t>Итого по ВР 242 КОСГУ 310</t>
  </si>
  <si>
    <t>26.20</t>
  </si>
  <si>
    <t>Комплектующие и запасные части для вычислительных машин прочие, не включенные в другие группировки</t>
  </si>
  <si>
    <t>Приобретение запасных частей для технических средств</t>
  </si>
  <si>
    <t>Части и принадлежности прочих офисных машин</t>
  </si>
  <si>
    <t>приобретение расходных матриалов</t>
  </si>
  <si>
    <t>Итого по ВР 242 КОСГУ 340</t>
  </si>
  <si>
    <t>28.23</t>
  </si>
  <si>
    <t>Услуги по ремонту и техническому обслуживанию инструментов и приборов для измерения, испытаний и навигации</t>
  </si>
  <si>
    <t>оплата текущего ремонта и техобслуживания ТСТК, ТКДРМ, поверка приборов ТСТК, ТКДРМ</t>
  </si>
  <si>
    <t>Услуги систем обеспечения безопасности</t>
  </si>
  <si>
    <t>техобслуживание, ремонт, наладка и эксплуатация охранной и пожарной систем и систем видеонаблюдения</t>
  </si>
  <si>
    <t>33.13</t>
  </si>
  <si>
    <t>80.20</t>
  </si>
  <si>
    <t>Услуги по переработке прочих опасных отходов</t>
  </si>
  <si>
    <t>Утилизация технических средств</t>
  </si>
  <si>
    <t>38.22</t>
  </si>
  <si>
    <t>26.40.33.110</t>
  </si>
  <si>
    <t>Видеокамеры</t>
  </si>
  <si>
    <t>приобретение спецтехники</t>
  </si>
  <si>
    <t>35.30</t>
  </si>
  <si>
    <t>223</t>
  </si>
  <si>
    <t>Услуги по снабжению паром и кондиционированию воздуха т</t>
  </si>
  <si>
    <t>Н.В. Абсалямова</t>
  </si>
  <si>
    <t>Оказание услуг по обеспечению тепловой энергией т/п аэродром Чкаловский</t>
  </si>
  <si>
    <t>Услуги по снабжению паром и кондиционированию воздуха</t>
  </si>
  <si>
    <t>Оказание услуг по обеспечению тепловой энергией т/п аэродром Раменское</t>
  </si>
  <si>
    <t>Оказание услуг по обеспечению тепловой энергией аэропорт Домодедово</t>
  </si>
  <si>
    <t>35.11</t>
  </si>
  <si>
    <t xml:space="preserve">Электроэнергия </t>
  </si>
  <si>
    <t>Оказание услуг по обеспечению электроэнергией т/п аэродром  Чкаловский</t>
  </si>
  <si>
    <t>Электроэнергия</t>
  </si>
  <si>
    <t>Оказание услуг по обеспечению электроэнергией т/п аэродром  Раменское</t>
  </si>
  <si>
    <t>Оказание услуг по обеспечению электроэнергией аэропорт "Домодедово"</t>
  </si>
  <si>
    <t>10.89</t>
  </si>
  <si>
    <t>Вода природная; услуги по очистке воды и водоснабжению</t>
  </si>
  <si>
    <t>Оказание услуг по водоснабжению/водоотведению т/п аэродром Чкаловский</t>
  </si>
  <si>
    <t>Оказание услуг по водоснабжению/водоотведению т\п аэродром Раменское</t>
  </si>
  <si>
    <t>11.07</t>
  </si>
  <si>
    <t>Напитки безалкагольные, минеральные воды и прочие питьевые воды в бутылках</t>
  </si>
  <si>
    <t>Приобретение бутилированной воды</t>
  </si>
  <si>
    <t>Итого по ВР 244 КОСГУ 223</t>
  </si>
  <si>
    <t>81.10</t>
  </si>
  <si>
    <t>Услуги по комплексному обслуживанию помещений</t>
  </si>
  <si>
    <t>Оказание услуг по вывозу твердых бытовых отходов</t>
  </si>
  <si>
    <t>81.29</t>
  </si>
  <si>
    <t>Услуги по очистке и уборке прочие</t>
  </si>
  <si>
    <t>Оказание услуг по дезинсекции, дизинфекции , дератизации и акарицидной обработке помещений</t>
  </si>
  <si>
    <t>43.22</t>
  </si>
  <si>
    <t>Производство санитарно-технических работ, монтаж отопительных систем и систем кондиционирования воздуха</t>
  </si>
  <si>
    <t xml:space="preserve"> Гидравлические испытания и промывка системы отопления</t>
  </si>
  <si>
    <t>Техническое обслуживание кондиционеров</t>
  </si>
  <si>
    <t>43.21</t>
  </si>
  <si>
    <t>Работы электромонтажные</t>
  </si>
  <si>
    <t>Техническое обслуживание электроустановок</t>
  </si>
  <si>
    <t>43.29</t>
  </si>
  <si>
    <t>Работы по противопожарной защите</t>
  </si>
  <si>
    <t>Оказание услуг по техническому обслуживанию огнетушителей и пожарных кранов</t>
  </si>
  <si>
    <t>43.33</t>
  </si>
  <si>
    <t>Работы по устройству покрытий полов и облицовке стен</t>
  </si>
  <si>
    <t>Проведение текущего ремонта помещений</t>
  </si>
  <si>
    <t>43.34</t>
  </si>
  <si>
    <t>Работы малярные и стекольные</t>
  </si>
  <si>
    <t>43.32</t>
  </si>
  <si>
    <t>Работы столярные и плотничные</t>
  </si>
  <si>
    <t>Работы по монтажу систем водопровода, канализации, отопления, вентиляциип</t>
  </si>
  <si>
    <t xml:space="preserve">Проведение текущего ремонта </t>
  </si>
  <si>
    <t>46709000</t>
  </si>
  <si>
    <t>10.92</t>
  </si>
  <si>
    <t>224</t>
  </si>
  <si>
    <t>Корм готовый для домашних животных</t>
  </si>
  <si>
    <t>Кузуб А.В.</t>
  </si>
  <si>
    <t>Сухой полнорационный корм для служебных собак суперпремиум класса</t>
  </si>
  <si>
    <t>15.12</t>
  </si>
  <si>
    <t>Чемоданы, сумки дамские и аналогичные изделия; изделия шорно-седельные и упряжь</t>
  </si>
  <si>
    <t>Предметы экипировки для служебных собак</t>
  </si>
  <si>
    <t>51.10</t>
  </si>
  <si>
    <t>Услуги по пассажирским перевозкам воздушным транспортом</t>
  </si>
  <si>
    <t>Услуги по перевозке служебных собак</t>
  </si>
  <si>
    <t>75.00</t>
  </si>
  <si>
    <t>Услуги ветеринарные для домашних животных</t>
  </si>
  <si>
    <t>Ветеринарное обслуживание службных собак</t>
  </si>
  <si>
    <t>01.49</t>
  </si>
  <si>
    <t>Животные живые прочие и продукты животного происхождения</t>
  </si>
  <si>
    <t>Приобретение собак для нужд таможни</t>
  </si>
  <si>
    <t>16.23</t>
  </si>
  <si>
    <t>Изделия деревянные строительные и столярные прочие</t>
  </si>
  <si>
    <t>Будки деревянные для собак</t>
  </si>
  <si>
    <t>Контейнер пластиковый для перевозки собак</t>
  </si>
  <si>
    <t>20.13</t>
  </si>
  <si>
    <t>Вещества химические неорганические основные прочие</t>
  </si>
  <si>
    <t>Наборы химических имитаторов запахов наркотических средств для кинологической службы</t>
  </si>
  <si>
    <t>53.10</t>
  </si>
  <si>
    <t xml:space="preserve">Услуги почтовой связи общего пользования
</t>
  </si>
  <si>
    <t>Пугачева Т.А.</t>
  </si>
  <si>
    <t>Оказание услуг почтовой связи</t>
  </si>
  <si>
    <t>53.20</t>
  </si>
  <si>
    <t>Оказание услуг экспресс-доставки</t>
  </si>
  <si>
    <t>18.14</t>
  </si>
  <si>
    <t>Научно-техническа\ обработка документов</t>
  </si>
  <si>
    <t>2016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</si>
  <si>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</si>
  <si>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</si>
  <si>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</si>
  <si>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</si>
  <si>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</si>
  <si>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</si>
  <si>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</si>
  <si>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</si>
  <si>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</si>
  <si>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</si>
  <si>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</si>
  <si>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</si>
  <si>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</si>
  <si>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</si>
  <si>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</si>
  <si>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</si>
  <si>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</si>
  <si>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</si>
  <si>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</si>
  <si>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</si>
  <si>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</si>
  <si>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</si>
  <si>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</si>
  <si>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</si>
  <si>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</si>
  <si>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</si>
  <si>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</si>
  <si>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</si>
  <si>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</si>
  <si>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</si>
  <si>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</si>
  <si>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</si>
  <si>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</si>
  <si>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</si>
  <si>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</si>
  <si>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</si>
  <si>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</si>
  <si>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</si>
  <si>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</si>
  <si>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</si>
  <si>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</si>
  <si>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</si>
  <si>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</si>
  <si>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</si>
  <si>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</si>
  <si>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</si>
  <si>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</si>
  <si>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</si>
  <si>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</si>
  <si>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</si>
  <si>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</si>
  <si>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</si>
  <si>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</si>
  <si>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_______________________2016 г.</t>
  </si>
  <si>
    <t>Деньгин Вячеслав Сергеевич</t>
  </si>
  <si>
    <t>243</t>
  </si>
  <si>
    <t>Выполнение работ по демонтажу и установке дверей</t>
  </si>
  <si>
    <t>по мере необходимости</t>
  </si>
  <si>
    <t>Выполнение работ по облицовке стен и пола в туалетных комнатах</t>
  </si>
  <si>
    <t>Работы по монтажу систем водопровода, канализации, отопления и кондиционирования воздуха</t>
  </si>
  <si>
    <t>Выполнение работ по установке сантехнических приборов</t>
  </si>
  <si>
    <t>43.39</t>
  </si>
  <si>
    <t>Работы завершающие и отделочные в зданиях и сооружениях, прочие</t>
  </si>
  <si>
    <t>Выполнение завершающих отделочных работ</t>
  </si>
  <si>
    <t>15301062750190049243</t>
  </si>
  <si>
    <t>Обоснования закупок товаров, работ и услуг для обеспечения нужд таможенных органов при формировании и утверждении плана закупок</t>
  </si>
  <si>
    <t xml:space="preserve">№ п/п </t>
  </si>
  <si>
    <t>Наименование объекта закупки</t>
  </si>
  <si>
    <t>Наименование государственной программы или программы субъекта Российской Федерации, муниципальной программы (в том числе целевой программы, ведомственной целевой программы, иного документа стратегического и программно-целевого планирования) в случае, если закупка планируется в рамках указанной программы</t>
  </si>
  <si>
    <t>Наименование мероприятия государственной программы или программы субъекта Российской Федерации, муниципальной программы (в том числе целевой программы, ведомственной целевой программы, иного документа стратегического и программно-целевого планирования), наименование функции, полномочия государственного органа, органа управления государственным внебюджетным фондом, муниципального органа и (или) наименование международного договора Российской Федерации</t>
  </si>
  <si>
    <t>Обоснование соответствия объекта и (или) объектов закупки мероприятию государственной (муниципальной) программы, функциям, полномочиям и (или) международному договору Российской Федерации</t>
  </si>
  <si>
    <t>Полное наименование, дата принятия и номер утвержденных в соответствии со статьей 19 Федерального закона "О контрактной системе в сфере закупок товаров, работ, услуг для обеспечения государственных и муниципальных нужд" нормативных правовых (правовых) актов, устанавливающих требования к отдельным видам товаров, работ и услуг (в том числе предельные цены товаров, работ и услуг) и (или) к определению нормативных затрат на обеспечение функций, полномочий государственных органов, органов управления государственными внебюджетными фондами, муниципальных органов, в том числе подведомственных указанным органам казенных учреждений, или указание на отсутствие такого акта для соответствующего объекта и (или) соответствующих объектов закупки</t>
  </si>
  <si>
    <t xml:space="preserve">Государственная программа РФ "Развитие внешнеэкономической деятельности", подпрограмма "Совершенствование таможенной деятельности"  </t>
  </si>
  <si>
    <t>Совершенствование таможенной деятельности</t>
  </si>
  <si>
    <t>(Ф.И.О. ответственного исполнителя)</t>
  </si>
  <si>
    <t>распоряжение ФТС России от 18.12.2015 №387-р</t>
  </si>
  <si>
    <t>Услуги по письменному и устному переводу</t>
  </si>
  <si>
    <t>74.30</t>
  </si>
  <si>
    <t>Кургин К.В.</t>
  </si>
  <si>
    <t>Оказвние переводческих услуг</t>
  </si>
  <si>
    <t>Услуги профессиональные, научные и технические, прочие, не включенные в другие группировки</t>
  </si>
  <si>
    <t>Проведение экспертиз</t>
  </si>
  <si>
    <t>74.90</t>
  </si>
  <si>
    <t>98</t>
  </si>
  <si>
    <t>99</t>
  </si>
  <si>
    <t>Образовательные услуги</t>
  </si>
  <si>
    <t>Услуги по дополнительному профессиональному образованию</t>
  </si>
  <si>
    <t>85.42</t>
  </si>
  <si>
    <t>И.о. начальника Домодедовской таможни</t>
  </si>
  <si>
    <t>подполковник</t>
  </si>
  <si>
    <t>____________________А.А. Берзан</t>
  </si>
  <si>
    <t>Заместитель начальника таможни по тыловому обеспечению</t>
  </si>
  <si>
    <t>Быков Евгений Александрович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</si>
  <si>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</si>
  <si>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</si>
  <si>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</si>
  <si>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</si>
  <si>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</si>
  <si>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</si>
  <si>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</si>
  <si>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</si>
  <si>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</si>
  <si>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</si>
  <si>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</si>
  <si>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</si>
  <si>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</si>
  <si>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</si>
  <si>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</si>
  <si>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</si>
  <si>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</si>
  <si>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</si>
  <si>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57-22-86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</si>
  <si>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</si>
  <si>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</si>
  <si>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</si>
  <si>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</si>
  <si>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</si>
  <si>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</si>
  <si>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</si>
  <si>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</si>
  <si>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</si>
  <si>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</si>
  <si>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</si>
  <si>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</si>
  <si>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</si>
  <si>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</si>
  <si>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</si>
  <si>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</si>
  <si>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</si>
  <si>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</si>
  <si>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</si>
  <si>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</si>
  <si>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</si>
  <si>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</si>
  <si>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</si>
  <si>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</si>
  <si>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</si>
  <si>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</si>
  <si>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</si>
  <si>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</si>
  <si>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</si>
  <si>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</si>
  <si>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</si>
  <si>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</si>
  <si>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</si>
  <si>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</si>
  <si>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</si>
  <si>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</si>
  <si>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</si>
  <si>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</si>
  <si>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</si>
  <si>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</si>
  <si>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</si>
  <si>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</si>
  <si>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</si>
  <si>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</si>
  <si>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</si>
  <si>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</si>
  <si>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</si>
  <si>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</si>
  <si>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</si>
  <si>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</si>
  <si>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</si>
  <si>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</si>
  <si>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</si>
  <si>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</si>
  <si>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</si>
  <si>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</si>
  <si>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</si>
  <si>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</si>
  <si>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</si>
  <si>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</si>
  <si>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</si>
  <si>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</si>
  <si>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</si>
  <si>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</si>
  <si>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</si>
  <si>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0084</t>
  </si>
  <si>
    <t>0085</t>
  </si>
  <si>
    <t>0086</t>
  </si>
  <si>
    <t>0087</t>
  </si>
  <si>
    <t>0088</t>
  </si>
  <si>
    <t>0089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</si>
  <si>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</si>
  <si>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</si>
  <si>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</si>
  <si>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</si>
  <si>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</si>
  <si>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</si>
  <si>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</si>
  <si>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</si>
  <si>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</si>
  <si>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26.40.</t>
  </si>
  <si>
    <t>Итого по ВР 242</t>
  </si>
  <si>
    <t>0099</t>
  </si>
  <si>
    <t>2 5009004697 500901001</t>
  </si>
  <si>
    <t>3 5009004697 500901001</t>
  </si>
  <si>
    <t>4 5009004697 500901001</t>
  </si>
  <si>
    <t>0100</t>
  </si>
  <si>
    <t>0101</t>
  </si>
  <si>
    <t>0102</t>
  </si>
  <si>
    <t>100</t>
  </si>
  <si>
    <t>101</t>
  </si>
  <si>
    <t>102</t>
  </si>
  <si>
    <t>Итого по ВР 243 КОСГУ 223</t>
  </si>
  <si>
    <t>5 5009004697 500901001</t>
  </si>
  <si>
    <t>Местонахождение (адрес), телефон:Территориия "Аэропорт "Домодедово", стр. 24, г. Домодедово, Московская обл., 142015, тел.(495) 276 08 59</t>
  </si>
  <si>
    <t>Аптечки и сумки санитарные для оказания первой помощи и маски медицинские</t>
  </si>
  <si>
    <t>Прием и обслуживание иностранных делегаций</t>
  </si>
  <si>
    <t>Н.П. Пащенко</t>
  </si>
  <si>
    <t>2017</t>
  </si>
  <si>
    <t>Услуги по техническому осмотру автотранспортных средств</t>
  </si>
  <si>
    <t>Выполнение работ по проведению измерений параметров электросети</t>
  </si>
  <si>
    <t>Оказание услуг по водоснабжению/водоотведению аэропорт "Домодедово"</t>
  </si>
  <si>
    <t>36.00</t>
  </si>
  <si>
    <t>38.11</t>
  </si>
  <si>
    <t>Отходы неопасные; услуги по сбору неопасных отходов</t>
  </si>
  <si>
    <t>Услуги по защите информации</t>
  </si>
  <si>
    <t>Метрологическая поверка приборов ТСТК</t>
  </si>
  <si>
    <t>Техническое обслуживание спецтехники (ТСТК)</t>
  </si>
  <si>
    <t>Выполнение работ по метрологической поверке приборов радиационного контроля</t>
  </si>
  <si>
    <t>Услуги персональные прочие, не включенные в другие группировки</t>
  </si>
  <si>
    <t>15307052750190049244</t>
  </si>
  <si>
    <t>Поставка бумаги для копировально-множительной техники формата А-4</t>
  </si>
  <si>
    <t>Закупка  изделий из бумаги</t>
  </si>
  <si>
    <t>Закупка канцелярских принадлежностей</t>
  </si>
  <si>
    <t>Поставка письменных и чертежных принадлежностей</t>
  </si>
  <si>
    <t>Поставка офисных принадлежностей</t>
  </si>
  <si>
    <t>Закупка изделий для упаковки</t>
  </si>
  <si>
    <t>Закупка изделий из резины</t>
  </si>
  <si>
    <t>Закупка электрических товаров</t>
  </si>
  <si>
    <t xml:space="preserve">Закупка тестильных изделий </t>
  </si>
  <si>
    <t>Закупка чистящих и моющих средств</t>
  </si>
  <si>
    <t>Закупка хозяйственных и туалетных принадлежностей</t>
  </si>
  <si>
    <t>Изготовление печатной продукции</t>
  </si>
  <si>
    <t>Поставка экспресс – тестов для выявления наркотических веществ в моче человека</t>
  </si>
  <si>
    <t>Закупка специальной одежы и средств индивидуальной защиты</t>
  </si>
  <si>
    <t>Приобретение спецтехники</t>
  </si>
  <si>
    <t>96.09</t>
  </si>
  <si>
    <t>План закупок товаров, работ, услуг для обеспечения нужд Домодедовской таможни</t>
  </si>
  <si>
    <t>15307052750192040244</t>
  </si>
  <si>
    <t xml:space="preserve">Услуги по дополнительному профессиональному образованию прочие
</t>
  </si>
  <si>
    <t>Гасова Е.В.</t>
  </si>
  <si>
    <t>Оказание образовательных услуг по повышению квалификации федеральных государственных гражданских служащих</t>
  </si>
  <si>
    <t>Выделение дополнительных лимитов</t>
  </si>
  <si>
    <t>полковник</t>
  </si>
  <si>
    <t>Мишина Е.Е.</t>
  </si>
  <si>
    <t>"08"</t>
  </si>
  <si>
    <t>июня 2017 года</t>
  </si>
  <si>
    <t>Начальник Домодедовской таможни</t>
  </si>
  <si>
    <t>09 июня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</si>
</sst>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8"/>
      <color indexed="8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name val="Arial Cyr"/>
      <charset val="204"/>
    </font>
    <font>
      <sz val="8.5"/>
      <color rgb="FF333333"/>
      <name val="Arial"/>
      <family val="2"/>
      <charset val="204"/>
    </font>
    <font>
      <b/>
      <sz val="8"/>
      <color theme="3" tint="0.39997558519241921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3" tint="0.39997558519241921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b/>
      <sz val="11"/>
      <color theme="3" tint="0.39997558519241921"/>
      <name val="Calibri"/>
      <family val="2"/>
      <scheme val="minor"/>
    </font>
    <font>
      <b/>
      <sz val="10"/>
      <name val="Arial Cyr"/>
      <charset val="204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Fill="1" applyAlignment="1">
      <alignment horizontal="left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/>
    </xf>
    <xf numFmtId="0" fontId="6" fillId="0" borderId="2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0" fontId="6" fillId="5" borderId="3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left"/>
    </xf>
    <xf numFmtId="49" fontId="6" fillId="0" borderId="3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6" fillId="0" borderId="3" xfId="0" applyFont="1" applyBorder="1"/>
    <xf numFmtId="49" fontId="6" fillId="0" borderId="3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left" vertical="top"/>
    </xf>
    <xf numFmtId="49" fontId="6" fillId="0" borderId="3" xfId="0" applyNumberFormat="1" applyFont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top"/>
    </xf>
    <xf numFmtId="49" fontId="9" fillId="5" borderId="1" xfId="0" applyNumberFormat="1" applyFont="1" applyFill="1" applyBorder="1" applyAlignment="1">
      <alignment vertical="top"/>
    </xf>
    <xf numFmtId="49" fontId="9" fillId="5" borderId="5" xfId="0" applyNumberFormat="1" applyFont="1" applyFill="1" applyBorder="1" applyAlignment="1">
      <alignment vertical="top"/>
    </xf>
    <xf numFmtId="49" fontId="9" fillId="5" borderId="2" xfId="0" applyNumberFormat="1" applyFont="1" applyFill="1" applyBorder="1" applyAlignment="1">
      <alignment vertical="top"/>
    </xf>
    <xf numFmtId="165" fontId="6" fillId="5" borderId="3" xfId="0" applyNumberFormat="1" applyFont="1" applyFill="1" applyBorder="1" applyAlignment="1">
      <alignment horizontal="center" vertical="top"/>
    </xf>
    <xf numFmtId="49" fontId="6" fillId="5" borderId="3" xfId="0" applyNumberFormat="1" applyFont="1" applyFill="1" applyBorder="1" applyAlignment="1">
      <alignment horizontal="center" vertical="top" wrapText="1"/>
    </xf>
    <xf numFmtId="0" fontId="6" fillId="5" borderId="3" xfId="0" applyNumberFormat="1" applyFont="1" applyFill="1" applyBorder="1" applyAlignment="1">
      <alignment horizontal="left" vertical="top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/>
    <xf numFmtId="49" fontId="6" fillId="0" borderId="3" xfId="0" applyNumberFormat="1" applyFont="1" applyFill="1" applyBorder="1" applyAlignment="1">
      <alignment horizontal="left" vertical="top"/>
    </xf>
    <xf numFmtId="49" fontId="6" fillId="0" borderId="12" xfId="0" applyNumberFormat="1" applyFont="1" applyFill="1" applyBorder="1" applyAlignment="1">
      <alignment horizontal="center" vertical="top"/>
    </xf>
    <xf numFmtId="49" fontId="6" fillId="2" borderId="12" xfId="0" applyNumberFormat="1" applyFont="1" applyFill="1" applyBorder="1" applyAlignment="1">
      <alignment horizontal="center" vertical="top"/>
    </xf>
    <xf numFmtId="49" fontId="6" fillId="2" borderId="12" xfId="0" applyNumberFormat="1" applyFont="1" applyFill="1" applyBorder="1" applyAlignment="1">
      <alignment vertical="top"/>
    </xf>
    <xf numFmtId="49" fontId="6" fillId="0" borderId="12" xfId="0" applyNumberFormat="1" applyFont="1" applyFill="1" applyBorder="1" applyAlignment="1">
      <alignment horizontal="left" vertical="top"/>
    </xf>
    <xf numFmtId="0" fontId="6" fillId="6" borderId="12" xfId="0" applyNumberFormat="1" applyFont="1" applyFill="1" applyBorder="1" applyAlignment="1">
      <alignment horizontal="left" vertical="top"/>
    </xf>
    <xf numFmtId="0" fontId="8" fillId="2" borderId="12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top"/>
    </xf>
    <xf numFmtId="165" fontId="9" fillId="0" borderId="12" xfId="0" applyNumberFormat="1" applyFont="1" applyFill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top"/>
    </xf>
    <xf numFmtId="49" fontId="6" fillId="0" borderId="12" xfId="0" applyNumberFormat="1" applyFont="1" applyBorder="1" applyAlignment="1">
      <alignment horizontal="left" vertical="top"/>
    </xf>
    <xf numFmtId="0" fontId="6" fillId="0" borderId="12" xfId="0" applyNumberFormat="1" applyFont="1" applyFill="1" applyBorder="1" applyAlignment="1">
      <alignment horizontal="left" vertical="top"/>
    </xf>
    <xf numFmtId="49" fontId="6" fillId="0" borderId="10" xfId="0" applyNumberFormat="1" applyFont="1" applyBorder="1" applyAlignment="1">
      <alignment horizontal="center" vertical="top" wrapText="1"/>
    </xf>
    <xf numFmtId="165" fontId="6" fillId="0" borderId="12" xfId="0" applyNumberFormat="1" applyFont="1" applyBorder="1" applyAlignment="1">
      <alignment horizontal="center" vertical="top"/>
    </xf>
    <xf numFmtId="0" fontId="6" fillId="0" borderId="13" xfId="0" applyNumberFormat="1" applyFont="1" applyBorder="1" applyAlignment="1">
      <alignment horizontal="center" vertical="center" wrapText="1"/>
    </xf>
    <xf numFmtId="49" fontId="9" fillId="5" borderId="16" xfId="0" applyNumberFormat="1" applyFont="1" applyFill="1" applyBorder="1" applyAlignment="1">
      <alignment vertical="top"/>
    </xf>
    <xf numFmtId="49" fontId="9" fillId="5" borderId="17" xfId="0" applyNumberFormat="1" applyFont="1" applyFill="1" applyBorder="1" applyAlignment="1">
      <alignment vertical="top"/>
    </xf>
    <xf numFmtId="165" fontId="6" fillId="5" borderId="10" xfId="0" applyNumberFormat="1" applyFont="1" applyFill="1" applyBorder="1" applyAlignment="1">
      <alignment horizontal="center" vertical="top"/>
    </xf>
    <xf numFmtId="49" fontId="6" fillId="5" borderId="10" xfId="0" applyNumberFormat="1" applyFont="1" applyFill="1" applyBorder="1" applyAlignment="1">
      <alignment horizontal="center" vertical="top" wrapText="1"/>
    </xf>
    <xf numFmtId="0" fontId="6" fillId="5" borderId="10" xfId="0" applyNumberFormat="1" applyFont="1" applyFill="1" applyBorder="1" applyAlignment="1">
      <alignment horizontal="left" vertical="top" wrapText="1"/>
    </xf>
    <xf numFmtId="0" fontId="6" fillId="5" borderId="11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top" wrapText="1"/>
    </xf>
    <xf numFmtId="0" fontId="6" fillId="0" borderId="18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165" fontId="6" fillId="0" borderId="8" xfId="0" applyNumberFormat="1" applyFont="1" applyBorder="1" applyAlignment="1">
      <alignment horizontal="center" vertical="top"/>
    </xf>
    <xf numFmtId="49" fontId="9" fillId="5" borderId="4" xfId="0" applyNumberFormat="1" applyFont="1" applyFill="1" applyBorder="1" applyAlignment="1">
      <alignment vertical="top"/>
    </xf>
    <xf numFmtId="49" fontId="9" fillId="5" borderId="20" xfId="0" applyNumberFormat="1" applyFont="1" applyFill="1" applyBorder="1" applyAlignment="1">
      <alignment vertical="top"/>
    </xf>
    <xf numFmtId="49" fontId="6" fillId="0" borderId="6" xfId="0" applyNumberFormat="1" applyFont="1" applyBorder="1" applyAlignment="1">
      <alignment horizontal="center" vertical="top" wrapText="1"/>
    </xf>
    <xf numFmtId="49" fontId="6" fillId="7" borderId="3" xfId="0" applyNumberFormat="1" applyFont="1" applyFill="1" applyBorder="1" applyAlignment="1">
      <alignment horizontal="left" vertical="top"/>
    </xf>
    <xf numFmtId="49" fontId="9" fillId="8" borderId="1" xfId="0" applyNumberFormat="1" applyFont="1" applyFill="1" applyBorder="1" applyAlignment="1">
      <alignment vertical="top"/>
    </xf>
    <xf numFmtId="49" fontId="9" fillId="8" borderId="5" xfId="0" applyNumberFormat="1" applyFont="1" applyFill="1" applyBorder="1" applyAlignment="1">
      <alignment vertical="top"/>
    </xf>
    <xf numFmtId="49" fontId="9" fillId="9" borderId="5" xfId="0" applyNumberFormat="1" applyFont="1" applyFill="1" applyBorder="1" applyAlignment="1">
      <alignment vertical="top"/>
    </xf>
    <xf numFmtId="49" fontId="9" fillId="8" borderId="2" xfId="0" applyNumberFormat="1" applyFont="1" applyFill="1" applyBorder="1" applyAlignment="1">
      <alignment vertical="top"/>
    </xf>
    <xf numFmtId="164" fontId="9" fillId="8" borderId="10" xfId="0" applyNumberFormat="1" applyFont="1" applyFill="1" applyBorder="1" applyAlignment="1">
      <alignment horizontal="center" vertical="top"/>
    </xf>
    <xf numFmtId="165" fontId="6" fillId="8" borderId="11" xfId="0" applyNumberFormat="1" applyFont="1" applyFill="1" applyBorder="1" applyAlignment="1">
      <alignment horizontal="center" vertical="top"/>
    </xf>
    <xf numFmtId="49" fontId="6" fillId="8" borderId="10" xfId="0" applyNumberFormat="1" applyFont="1" applyFill="1" applyBorder="1" applyAlignment="1">
      <alignment horizontal="center" vertical="top" wrapText="1"/>
    </xf>
    <xf numFmtId="0" fontId="6" fillId="8" borderId="11" xfId="0" applyNumberFormat="1" applyFont="1" applyFill="1" applyBorder="1" applyAlignment="1">
      <alignment horizontal="left" vertical="top" wrapText="1"/>
    </xf>
    <xf numFmtId="0" fontId="6" fillId="8" borderId="11" xfId="0" applyNumberFormat="1" applyFont="1" applyFill="1" applyBorder="1" applyAlignment="1">
      <alignment horizontal="center" vertical="center" wrapText="1"/>
    </xf>
    <xf numFmtId="0" fontId="6" fillId="9" borderId="3" xfId="0" applyFont="1" applyFill="1" applyBorder="1"/>
    <xf numFmtId="164" fontId="9" fillId="8" borderId="3" xfId="0" applyNumberFormat="1" applyFont="1" applyFill="1" applyBorder="1" applyAlignment="1">
      <alignment horizontal="center" vertical="top"/>
    </xf>
    <xf numFmtId="165" fontId="9" fillId="8" borderId="1" xfId="0" applyNumberFormat="1" applyFont="1" applyFill="1" applyBorder="1" applyAlignment="1">
      <alignment horizontal="center" vertical="top"/>
    </xf>
    <xf numFmtId="49" fontId="9" fillId="8" borderId="3" xfId="0" applyNumberFormat="1" applyFont="1" applyFill="1" applyBorder="1" applyAlignment="1">
      <alignment horizontal="center" vertical="top" wrapText="1"/>
    </xf>
    <xf numFmtId="0" fontId="9" fillId="8" borderId="1" xfId="0" applyNumberFormat="1" applyFont="1" applyFill="1" applyBorder="1" applyAlignment="1">
      <alignment horizontal="left" vertical="top" wrapText="1"/>
    </xf>
    <xf numFmtId="0" fontId="9" fillId="8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vertical="top"/>
    </xf>
    <xf numFmtId="49" fontId="9" fillId="3" borderId="5" xfId="0" applyNumberFormat="1" applyFont="1" applyFill="1" applyBorder="1" applyAlignment="1">
      <alignment vertical="top" wrapText="1"/>
    </xf>
    <xf numFmtId="49" fontId="9" fillId="3" borderId="5" xfId="0" applyNumberFormat="1" applyFont="1" applyFill="1" applyBorder="1" applyAlignment="1">
      <alignment vertical="top"/>
    </xf>
    <xf numFmtId="49" fontId="9" fillId="3" borderId="2" xfId="0" applyNumberFormat="1" applyFont="1" applyFill="1" applyBorder="1" applyAlignment="1">
      <alignment vertical="top" wrapText="1"/>
    </xf>
    <xf numFmtId="164" fontId="9" fillId="3" borderId="3" xfId="0" applyNumberFormat="1" applyFont="1" applyFill="1" applyBorder="1" applyAlignment="1">
      <alignment horizontal="center" vertical="top"/>
    </xf>
    <xf numFmtId="0" fontId="9" fillId="3" borderId="1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/>
    <xf numFmtId="0" fontId="0" fillId="0" borderId="4" xfId="0" applyBorder="1"/>
    <xf numFmtId="0" fontId="0" fillId="0" borderId="0" xfId="0" applyFill="1"/>
    <xf numFmtId="0" fontId="0" fillId="0" borderId="0" xfId="0" applyAlignment="1"/>
    <xf numFmtId="0" fontId="6" fillId="0" borderId="10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top"/>
    </xf>
    <xf numFmtId="0" fontId="6" fillId="0" borderId="3" xfId="0" applyNumberFormat="1" applyFont="1" applyFill="1" applyBorder="1" applyAlignment="1">
      <alignment vertical="top"/>
    </xf>
    <xf numFmtId="165" fontId="6" fillId="0" borderId="3" xfId="0" applyNumberFormat="1" applyFont="1" applyFill="1" applyBorder="1" applyAlignment="1">
      <alignment horizontal="center" vertical="top"/>
    </xf>
    <xf numFmtId="49" fontId="6" fillId="5" borderId="6" xfId="0" applyNumberFormat="1" applyFont="1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top" wrapText="1"/>
    </xf>
    <xf numFmtId="0" fontId="6" fillId="7" borderId="3" xfId="0" applyFont="1" applyFill="1" applyBorder="1"/>
    <xf numFmtId="49" fontId="6" fillId="7" borderId="3" xfId="0" applyNumberFormat="1" applyFont="1" applyFill="1" applyBorder="1" applyAlignment="1">
      <alignment vertical="top"/>
    </xf>
    <xf numFmtId="49" fontId="6" fillId="7" borderId="3" xfId="0" applyNumberFormat="1" applyFont="1" applyFill="1" applyBorder="1" applyAlignment="1">
      <alignment horizontal="center" vertical="top"/>
    </xf>
    <xf numFmtId="165" fontId="6" fillId="7" borderId="3" xfId="0" applyNumberFormat="1" applyFont="1" applyFill="1" applyBorder="1" applyAlignment="1">
      <alignment horizontal="center" vertical="top"/>
    </xf>
    <xf numFmtId="49" fontId="6" fillId="7" borderId="3" xfId="0" applyNumberFormat="1" applyFont="1" applyFill="1" applyBorder="1" applyAlignment="1">
      <alignment horizontal="center" vertical="top" wrapText="1"/>
    </xf>
    <xf numFmtId="0" fontId="6" fillId="7" borderId="3" xfId="0" applyNumberFormat="1" applyFont="1" applyFill="1" applyBorder="1" applyAlignment="1">
      <alignment horizontal="center" vertical="center" wrapText="1"/>
    </xf>
    <xf numFmtId="49" fontId="9" fillId="10" borderId="5" xfId="0" applyNumberFormat="1" applyFont="1" applyFill="1" applyBorder="1" applyAlignment="1">
      <alignment vertical="top"/>
    </xf>
    <xf numFmtId="49" fontId="9" fillId="10" borderId="5" xfId="0" applyNumberFormat="1" applyFont="1" applyFill="1" applyBorder="1" applyAlignment="1">
      <alignment vertical="top" wrapText="1"/>
    </xf>
    <xf numFmtId="49" fontId="9" fillId="10" borderId="2" xfId="0" applyNumberFormat="1" applyFont="1" applyFill="1" applyBorder="1" applyAlignment="1">
      <alignment vertical="top" wrapText="1"/>
    </xf>
    <xf numFmtId="164" fontId="6" fillId="10" borderId="3" xfId="0" applyNumberFormat="1" applyFont="1" applyFill="1" applyBorder="1" applyAlignment="1">
      <alignment horizontal="center" vertical="top"/>
    </xf>
    <xf numFmtId="164" fontId="9" fillId="10" borderId="3" xfId="0" applyNumberFormat="1" applyFont="1" applyFill="1" applyBorder="1" applyAlignment="1">
      <alignment horizontal="center" vertical="top"/>
    </xf>
    <xf numFmtId="49" fontId="6" fillId="10" borderId="3" xfId="0" applyNumberFormat="1" applyFont="1" applyFill="1" applyBorder="1" applyAlignment="1">
      <alignment horizontal="center" vertical="top" wrapText="1"/>
    </xf>
    <xf numFmtId="0" fontId="6" fillId="10" borderId="3" xfId="0" applyNumberFormat="1" applyFont="1" applyFill="1" applyBorder="1" applyAlignment="1">
      <alignment horizontal="left" vertical="top" wrapText="1"/>
    </xf>
    <xf numFmtId="0" fontId="6" fillId="10" borderId="1" xfId="0" applyNumberFormat="1" applyFont="1" applyFill="1" applyBorder="1" applyAlignment="1">
      <alignment horizontal="center" vertical="center" wrapText="1"/>
    </xf>
    <xf numFmtId="0" fontId="6" fillId="10" borderId="3" xfId="0" applyFont="1" applyFill="1" applyBorder="1"/>
    <xf numFmtId="49" fontId="9" fillId="10" borderId="0" xfId="0" applyNumberFormat="1" applyFont="1" applyFill="1" applyBorder="1" applyAlignment="1">
      <alignment vertical="top"/>
    </xf>
    <xf numFmtId="49" fontId="9" fillId="10" borderId="21" xfId="0" applyNumberFormat="1" applyFont="1" applyFill="1" applyBorder="1" applyAlignment="1">
      <alignment vertical="top"/>
    </xf>
    <xf numFmtId="164" fontId="6" fillId="10" borderId="8" xfId="0" applyNumberFormat="1" applyFont="1" applyFill="1" applyBorder="1" applyAlignment="1">
      <alignment horizontal="center" vertical="top"/>
    </xf>
    <xf numFmtId="164" fontId="9" fillId="10" borderId="8" xfId="0" applyNumberFormat="1" applyFont="1" applyFill="1" applyBorder="1" applyAlignment="1">
      <alignment horizontal="center" vertical="top"/>
    </xf>
    <xf numFmtId="165" fontId="9" fillId="10" borderId="9" xfId="0" applyNumberFormat="1" applyFont="1" applyFill="1" applyBorder="1" applyAlignment="1">
      <alignment horizontal="center" vertical="top"/>
    </xf>
    <xf numFmtId="49" fontId="6" fillId="10" borderId="8" xfId="0" applyNumberFormat="1" applyFont="1" applyFill="1" applyBorder="1" applyAlignment="1">
      <alignment horizontal="center" vertical="top" wrapText="1"/>
    </xf>
    <xf numFmtId="0" fontId="6" fillId="10" borderId="9" xfId="0" applyNumberFormat="1" applyFont="1" applyFill="1" applyBorder="1" applyAlignment="1">
      <alignment horizontal="center" vertical="center" wrapText="1"/>
    </xf>
    <xf numFmtId="0" fontId="6" fillId="10" borderId="6" xfId="0" applyFont="1" applyFill="1" applyBorder="1"/>
    <xf numFmtId="0" fontId="6" fillId="10" borderId="8" xfId="0" applyFont="1" applyFill="1" applyBorder="1"/>
    <xf numFmtId="0" fontId="7" fillId="0" borderId="3" xfId="0" applyFont="1" applyBorder="1"/>
    <xf numFmtId="0" fontId="12" fillId="0" borderId="0" xfId="0" applyFont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49" fontId="9" fillId="10" borderId="1" xfId="0" applyNumberFormat="1" applyFont="1" applyFill="1" applyBorder="1" applyAlignment="1">
      <alignment vertical="top"/>
    </xf>
    <xf numFmtId="49" fontId="9" fillId="10" borderId="2" xfId="0" applyNumberFormat="1" applyFont="1" applyFill="1" applyBorder="1" applyAlignment="1">
      <alignment vertical="top"/>
    </xf>
    <xf numFmtId="165" fontId="6" fillId="10" borderId="3" xfId="0" applyNumberFormat="1" applyFont="1" applyFill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top"/>
    </xf>
    <xf numFmtId="0" fontId="6" fillId="0" borderId="6" xfId="0" applyNumberFormat="1" applyFont="1" applyFill="1" applyBorder="1" applyAlignment="1">
      <alignment vertical="top"/>
    </xf>
    <xf numFmtId="164" fontId="9" fillId="5" borderId="3" xfId="0" applyNumberFormat="1" applyFont="1" applyFill="1" applyBorder="1" applyAlignment="1">
      <alignment horizontal="center" vertical="top"/>
    </xf>
    <xf numFmtId="164" fontId="9" fillId="5" borderId="10" xfId="0" applyNumberFormat="1" applyFont="1" applyFill="1" applyBorder="1" applyAlignment="1">
      <alignment horizontal="center" vertical="top"/>
    </xf>
    <xf numFmtId="49" fontId="6" fillId="7" borderId="8" xfId="0" applyNumberFormat="1" applyFont="1" applyFill="1" applyBorder="1" applyAlignment="1">
      <alignment horizontal="center" vertical="top"/>
    </xf>
    <xf numFmtId="49" fontId="6" fillId="7" borderId="1" xfId="0" applyNumberFormat="1" applyFont="1" applyFill="1" applyBorder="1" applyAlignment="1">
      <alignment horizontal="left" vertical="top"/>
    </xf>
    <xf numFmtId="0" fontId="6" fillId="7" borderId="3" xfId="0" applyNumberFormat="1" applyFont="1" applyFill="1" applyBorder="1" applyAlignment="1">
      <alignment vertical="top"/>
    </xf>
    <xf numFmtId="0" fontId="6" fillId="7" borderId="3" xfId="0" applyNumberFormat="1" applyFont="1" applyFill="1" applyBorder="1" applyAlignment="1">
      <alignment horizontal="left" vertical="top"/>
    </xf>
    <xf numFmtId="0" fontId="8" fillId="7" borderId="3" xfId="0" applyNumberFormat="1" applyFont="1" applyFill="1" applyBorder="1" applyAlignment="1">
      <alignment horizontal="center" vertical="top" wrapText="1"/>
    </xf>
    <xf numFmtId="164" fontId="9" fillId="7" borderId="3" xfId="0" applyNumberFormat="1" applyFont="1" applyFill="1" applyBorder="1" applyAlignment="1">
      <alignment horizontal="center" vertical="top"/>
    </xf>
    <xf numFmtId="49" fontId="8" fillId="7" borderId="1" xfId="0" applyNumberFormat="1" applyFont="1" applyFill="1" applyBorder="1" applyAlignment="1">
      <alignment horizontal="left" vertical="top"/>
    </xf>
    <xf numFmtId="0" fontId="6" fillId="7" borderId="3" xfId="0" applyFont="1" applyFill="1" applyBorder="1" applyAlignment="1">
      <alignment horizontal="left" vertical="top"/>
    </xf>
    <xf numFmtId="0" fontId="8" fillId="7" borderId="12" xfId="0" applyNumberFormat="1" applyFont="1" applyFill="1" applyBorder="1" applyAlignment="1">
      <alignment horizontal="center" vertical="center" wrapText="1"/>
    </xf>
    <xf numFmtId="49" fontId="6" fillId="7" borderId="8" xfId="0" applyNumberFormat="1" applyFont="1" applyFill="1" applyBorder="1" applyAlignment="1">
      <alignment horizontal="left" vertical="top"/>
    </xf>
    <xf numFmtId="0" fontId="6" fillId="7" borderId="8" xfId="0" applyNumberFormat="1" applyFont="1" applyFill="1" applyBorder="1" applyAlignment="1">
      <alignment horizontal="left" vertical="top"/>
    </xf>
    <xf numFmtId="0" fontId="6" fillId="7" borderId="8" xfId="0" applyFont="1" applyFill="1" applyBorder="1" applyAlignment="1">
      <alignment horizontal="left" vertical="top"/>
    </xf>
    <xf numFmtId="164" fontId="9" fillId="7" borderId="8" xfId="0" applyNumberFormat="1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horizontal="left" vertical="top"/>
    </xf>
    <xf numFmtId="0" fontId="6" fillId="7" borderId="12" xfId="0" applyNumberFormat="1" applyFont="1" applyFill="1" applyBorder="1" applyAlignment="1">
      <alignment horizontal="left" vertical="top"/>
    </xf>
    <xf numFmtId="0" fontId="6" fillId="7" borderId="12" xfId="0" applyFont="1" applyFill="1" applyBorder="1" applyAlignment="1">
      <alignment horizontal="center" vertical="top"/>
    </xf>
    <xf numFmtId="0" fontId="8" fillId="7" borderId="3" xfId="0" applyNumberFormat="1" applyFont="1" applyFill="1" applyBorder="1" applyAlignment="1">
      <alignment horizontal="center" vertical="center" wrapText="1"/>
    </xf>
    <xf numFmtId="0" fontId="8" fillId="7" borderId="10" xfId="0" applyNumberFormat="1" applyFont="1" applyFill="1" applyBorder="1" applyAlignment="1">
      <alignment horizontal="center" vertical="top" wrapText="1"/>
    </xf>
    <xf numFmtId="164" fontId="9" fillId="7" borderId="10" xfId="0" applyNumberFormat="1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center" vertical="top" wrapText="1"/>
    </xf>
    <xf numFmtId="49" fontId="6" fillId="7" borderId="15" xfId="0" applyNumberFormat="1" applyFont="1" applyFill="1" applyBorder="1" applyAlignment="1">
      <alignment horizontal="left" vertical="top"/>
    </xf>
    <xf numFmtId="0" fontId="6" fillId="7" borderId="15" xfId="0" applyNumberFormat="1" applyFont="1" applyFill="1" applyBorder="1" applyAlignment="1">
      <alignment horizontal="left" vertical="top"/>
    </xf>
    <xf numFmtId="0" fontId="6" fillId="7" borderId="15" xfId="0" applyFont="1" applyFill="1" applyBorder="1" applyAlignment="1">
      <alignment horizontal="left" vertical="top"/>
    </xf>
    <xf numFmtId="0" fontId="8" fillId="7" borderId="6" xfId="0" applyNumberFormat="1" applyFont="1" applyFill="1" applyBorder="1" applyAlignment="1">
      <alignment horizontal="center" vertical="center" wrapText="1"/>
    </xf>
    <xf numFmtId="49" fontId="6" fillId="7" borderId="10" xfId="0" applyNumberFormat="1" applyFont="1" applyFill="1" applyBorder="1" applyAlignment="1">
      <alignment horizontal="center" vertical="top"/>
    </xf>
    <xf numFmtId="0" fontId="15" fillId="7" borderId="3" xfId="0" applyFont="1" applyFill="1" applyBorder="1"/>
    <xf numFmtId="0" fontId="6" fillId="7" borderId="10" xfId="0" applyFont="1" applyFill="1" applyBorder="1" applyAlignment="1">
      <alignment horizontal="left" vertical="top"/>
    </xf>
    <xf numFmtId="49" fontId="6" fillId="7" borderId="10" xfId="0" applyNumberFormat="1" applyFont="1" applyFill="1" applyBorder="1" applyAlignment="1">
      <alignment horizontal="left" vertical="top"/>
    </xf>
    <xf numFmtId="49" fontId="6" fillId="7" borderId="6" xfId="0" applyNumberFormat="1" applyFont="1" applyFill="1" applyBorder="1" applyAlignment="1">
      <alignment vertical="top"/>
    </xf>
    <xf numFmtId="0" fontId="6" fillId="7" borderId="6" xfId="0" applyNumberFormat="1" applyFont="1" applyFill="1" applyBorder="1" applyAlignment="1">
      <alignment vertical="top"/>
    </xf>
    <xf numFmtId="0" fontId="6" fillId="7" borderId="12" xfId="0" applyFont="1" applyFill="1" applyBorder="1" applyAlignment="1">
      <alignment horizontal="left" vertical="top"/>
    </xf>
    <xf numFmtId="164" fontId="9" fillId="7" borderId="12" xfId="0" applyNumberFormat="1" applyFont="1" applyFill="1" applyBorder="1" applyAlignment="1">
      <alignment horizontal="center" vertical="top"/>
    </xf>
    <xf numFmtId="49" fontId="6" fillId="7" borderId="3" xfId="0" applyNumberFormat="1" applyFont="1" applyFill="1" applyBorder="1" applyAlignment="1">
      <alignment horizontal="center" vertical="center"/>
    </xf>
    <xf numFmtId="49" fontId="8" fillId="7" borderId="3" xfId="0" applyNumberFormat="1" applyFont="1" applyFill="1" applyBorder="1" applyAlignment="1">
      <alignment horizontal="center" vertical="top"/>
    </xf>
    <xf numFmtId="49" fontId="8" fillId="7" borderId="3" xfId="0" applyNumberFormat="1" applyFont="1" applyFill="1" applyBorder="1" applyAlignment="1">
      <alignment horizontal="left" vertical="top"/>
    </xf>
    <xf numFmtId="49" fontId="8" fillId="7" borderId="6" xfId="0" applyNumberFormat="1" applyFont="1" applyFill="1" applyBorder="1" applyAlignment="1">
      <alignment vertical="top"/>
    </xf>
    <xf numFmtId="0" fontId="8" fillId="7" borderId="6" xfId="0" applyNumberFormat="1" applyFont="1" applyFill="1" applyBorder="1" applyAlignment="1">
      <alignment vertical="top"/>
    </xf>
    <xf numFmtId="0" fontId="8" fillId="7" borderId="3" xfId="0" applyNumberFormat="1" applyFont="1" applyFill="1" applyBorder="1" applyAlignment="1">
      <alignment horizontal="left" vertical="top"/>
    </xf>
    <xf numFmtId="164" fontId="13" fillId="7" borderId="3" xfId="0" applyNumberFormat="1" applyFont="1" applyFill="1" applyBorder="1" applyAlignment="1">
      <alignment horizontal="center" vertical="top"/>
    </xf>
    <xf numFmtId="49" fontId="8" fillId="7" borderId="3" xfId="0" applyNumberFormat="1" applyFont="1" applyFill="1" applyBorder="1" applyAlignment="1">
      <alignment horizontal="left" vertical="center"/>
    </xf>
    <xf numFmtId="49" fontId="8" fillId="7" borderId="6" xfId="0" applyNumberFormat="1" applyFont="1" applyFill="1" applyBorder="1" applyAlignment="1">
      <alignment horizontal="center" vertical="top"/>
    </xf>
    <xf numFmtId="49" fontId="8" fillId="7" borderId="10" xfId="0" applyNumberFormat="1" applyFont="1" applyFill="1" applyBorder="1" applyAlignment="1">
      <alignment horizontal="center" vertical="top"/>
    </xf>
    <xf numFmtId="49" fontId="8" fillId="7" borderId="10" xfId="0" applyNumberFormat="1" applyFont="1" applyFill="1" applyBorder="1" applyAlignment="1">
      <alignment horizontal="left" vertical="top"/>
    </xf>
    <xf numFmtId="0" fontId="8" fillId="7" borderId="10" xfId="0" applyNumberFormat="1" applyFont="1" applyFill="1" applyBorder="1" applyAlignment="1">
      <alignment horizontal="left" vertical="top"/>
    </xf>
    <xf numFmtId="164" fontId="13" fillId="7" borderId="10" xfId="0" applyNumberFormat="1" applyFont="1" applyFill="1" applyBorder="1" applyAlignment="1">
      <alignment horizontal="center" vertical="top"/>
    </xf>
    <xf numFmtId="49" fontId="8" fillId="7" borderId="13" xfId="0" applyNumberFormat="1" applyFont="1" applyFill="1" applyBorder="1" applyAlignment="1">
      <alignment horizontal="center" vertical="top"/>
    </xf>
    <xf numFmtId="0" fontId="16" fillId="0" borderId="12" xfId="0" applyNumberFormat="1" applyFont="1" applyFill="1" applyBorder="1" applyAlignment="1">
      <alignment horizontal="center" vertical="center" wrapText="1"/>
    </xf>
    <xf numFmtId="49" fontId="16" fillId="8" borderId="5" xfId="0" applyNumberFormat="1" applyFont="1" applyFill="1" applyBorder="1" applyAlignment="1">
      <alignment vertical="top"/>
    </xf>
    <xf numFmtId="49" fontId="16" fillId="3" borderId="5" xfId="0" applyNumberFormat="1" applyFont="1" applyFill="1" applyBorder="1" applyAlignment="1">
      <alignment vertical="top" wrapText="1"/>
    </xf>
    <xf numFmtId="49" fontId="6" fillId="7" borderId="3" xfId="0" applyNumberFormat="1" applyFont="1" applyFill="1" applyBorder="1" applyAlignment="1">
      <alignment vertical="top" wrapText="1"/>
    </xf>
    <xf numFmtId="164" fontId="9" fillId="7" borderId="3" xfId="0" applyNumberFormat="1" applyFont="1" applyFill="1" applyBorder="1" applyAlignment="1">
      <alignment horizontal="center" vertical="top" wrapText="1"/>
    </xf>
    <xf numFmtId="49" fontId="8" fillId="7" borderId="5" xfId="0" applyNumberFormat="1" applyFont="1" applyFill="1" applyBorder="1" applyAlignment="1">
      <alignment horizontal="center" vertical="top"/>
    </xf>
    <xf numFmtId="49" fontId="8" fillId="7" borderId="8" xfId="0" applyNumberFormat="1" applyFont="1" applyFill="1" applyBorder="1" applyAlignment="1">
      <alignment vertical="top"/>
    </xf>
    <xf numFmtId="0" fontId="8" fillId="7" borderId="8" xfId="0" applyNumberFormat="1" applyFont="1" applyFill="1" applyBorder="1" applyAlignment="1">
      <alignment vertical="top"/>
    </xf>
    <xf numFmtId="0" fontId="6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6" fillId="7" borderId="1" xfId="0" applyNumberFormat="1" applyFont="1" applyFill="1" applyBorder="1" applyAlignment="1">
      <alignment horizontal="center" vertical="top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20" fillId="0" borderId="0" xfId="0" applyFont="1"/>
    <xf numFmtId="0" fontId="11" fillId="7" borderId="6" xfId="0" applyNumberFormat="1" applyFont="1" applyFill="1" applyBorder="1" applyAlignment="1">
      <alignment horizontal="center" vertical="top" wrapText="1"/>
    </xf>
    <xf numFmtId="164" fontId="13" fillId="7" borderId="6" xfId="0" applyNumberFormat="1" applyFont="1" applyFill="1" applyBorder="1" applyAlignment="1">
      <alignment horizontal="center" vertical="top"/>
    </xf>
    <xf numFmtId="49" fontId="6" fillId="7" borderId="10" xfId="0" applyNumberFormat="1" applyFont="1" applyFill="1" applyBorder="1" applyAlignment="1">
      <alignment vertical="top"/>
    </xf>
    <xf numFmtId="49" fontId="6" fillId="7" borderId="10" xfId="0" applyNumberFormat="1" applyFont="1" applyFill="1" applyBorder="1" applyAlignment="1">
      <alignment horizontal="center" vertical="center"/>
    </xf>
    <xf numFmtId="49" fontId="8" fillId="7" borderId="6" xfId="0" applyNumberFormat="1" applyFont="1" applyFill="1" applyBorder="1" applyAlignment="1">
      <alignment horizontal="left" vertical="top"/>
    </xf>
    <xf numFmtId="0" fontId="8" fillId="7" borderId="6" xfId="0" applyNumberFormat="1" applyFont="1" applyFill="1" applyBorder="1" applyAlignment="1">
      <alignment horizontal="left" vertical="top"/>
    </xf>
    <xf numFmtId="49" fontId="6" fillId="7" borderId="11" xfId="0" applyNumberFormat="1" applyFont="1" applyFill="1" applyBorder="1" applyAlignment="1">
      <alignment horizontal="center" vertical="top"/>
    </xf>
    <xf numFmtId="49" fontId="6" fillId="7" borderId="14" xfId="0" applyNumberFormat="1" applyFont="1" applyFill="1" applyBorder="1" applyAlignment="1">
      <alignment horizontal="center" vertical="top"/>
    </xf>
    <xf numFmtId="49" fontId="6" fillId="7" borderId="2" xfId="0" applyNumberFormat="1" applyFont="1" applyFill="1" applyBorder="1" applyAlignment="1">
      <alignment horizontal="center" vertical="top"/>
    </xf>
    <xf numFmtId="49" fontId="6" fillId="7" borderId="20" xfId="0" applyNumberFormat="1" applyFont="1" applyFill="1" applyBorder="1" applyAlignment="1">
      <alignment horizontal="center" vertical="top"/>
    </xf>
    <xf numFmtId="49" fontId="6" fillId="7" borderId="19" xfId="0" applyNumberFormat="1" applyFont="1" applyFill="1" applyBorder="1" applyAlignment="1">
      <alignment horizontal="center" vertical="top"/>
    </xf>
    <xf numFmtId="49" fontId="6" fillId="7" borderId="6" xfId="0" applyNumberFormat="1" applyFont="1" applyFill="1" applyBorder="1" applyAlignment="1">
      <alignment horizontal="center" vertical="top"/>
    </xf>
    <xf numFmtId="49" fontId="9" fillId="5" borderId="3" xfId="0" applyNumberFormat="1" applyFont="1" applyFill="1" applyBorder="1" applyAlignment="1">
      <alignment vertical="top"/>
    </xf>
    <xf numFmtId="0" fontId="6" fillId="0" borderId="10" xfId="0" applyNumberFormat="1" applyFont="1" applyBorder="1" applyAlignment="1">
      <alignment horizontal="center" vertical="center" wrapText="1"/>
    </xf>
    <xf numFmtId="16" fontId="6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4" xfId="0" applyBorder="1" applyAlignment="1"/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9" fillId="0" borderId="6" xfId="0" applyNumberFormat="1" applyFont="1" applyBorder="1" applyAlignment="1">
      <alignment horizontal="center" vertical="center"/>
    </xf>
    <xf numFmtId="0" fontId="9" fillId="7" borderId="3" xfId="0" applyNumberFormat="1" applyFont="1" applyFill="1" applyBorder="1" applyAlignment="1">
      <alignment horizontal="center" vertical="center"/>
    </xf>
    <xf numFmtId="49" fontId="9" fillId="7" borderId="3" xfId="0" applyNumberFormat="1" applyFont="1" applyFill="1" applyBorder="1" applyAlignment="1">
      <alignment vertical="top"/>
    </xf>
    <xf numFmtId="0" fontId="9" fillId="7" borderId="3" xfId="0" applyNumberFormat="1" applyFont="1" applyFill="1" applyBorder="1" applyAlignment="1">
      <alignment horizontal="center" vertical="center" wrapText="1"/>
    </xf>
    <xf numFmtId="0" fontId="9" fillId="7" borderId="10" xfId="0" applyNumberFormat="1" applyFont="1" applyFill="1" applyBorder="1" applyAlignment="1">
      <alignment horizontal="center" vertical="center" wrapText="1"/>
    </xf>
    <xf numFmtId="0" fontId="9" fillId="7" borderId="12" xfId="0" applyNumberFormat="1" applyFont="1" applyFill="1" applyBorder="1" applyAlignment="1">
      <alignment horizontal="center" vertical="center" wrapText="1"/>
    </xf>
    <xf numFmtId="0" fontId="9" fillId="7" borderId="6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4" fillId="7" borderId="0" xfId="0" applyFont="1" applyFill="1" applyAlignment="1">
      <alignment horizontal="center" vertical="top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 wrapText="1"/>
    </xf>
    <xf numFmtId="0" fontId="6" fillId="7" borderId="3" xfId="0" applyNumberFormat="1" applyFont="1" applyFill="1" applyBorder="1" applyAlignment="1">
      <alignment horizontal="center" vertical="top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7" borderId="1" xfId="0" applyNumberFormat="1" applyFont="1" applyFill="1" applyBorder="1" applyAlignment="1">
      <alignment horizontal="center" vertical="top" wrapText="1"/>
    </xf>
    <xf numFmtId="0" fontId="17" fillId="7" borderId="0" xfId="0" applyFont="1" applyFill="1"/>
    <xf numFmtId="164" fontId="9" fillId="7" borderId="6" xfId="0" applyNumberFormat="1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top"/>
    </xf>
    <xf numFmtId="0" fontId="14" fillId="7" borderId="3" xfId="0" applyFont="1" applyFill="1" applyBorder="1" applyAlignment="1">
      <alignment horizontal="center"/>
    </xf>
    <xf numFmtId="0" fontId="6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/>
    </xf>
    <xf numFmtId="49" fontId="6" fillId="0" borderId="7" xfId="0" applyNumberFormat="1" applyFont="1" applyFill="1" applyBorder="1" applyAlignment="1">
      <alignment horizontal="left" vertical="top"/>
    </xf>
    <xf numFmtId="0" fontId="6" fillId="7" borderId="6" xfId="0" applyNumberFormat="1" applyFont="1" applyFill="1" applyBorder="1" applyAlignment="1">
      <alignment horizontal="left" vertical="top"/>
    </xf>
    <xf numFmtId="0" fontId="8" fillId="7" borderId="6" xfId="0" applyNumberFormat="1" applyFont="1" applyFill="1" applyBorder="1" applyAlignment="1">
      <alignment horizontal="center" vertical="top" wrapText="1"/>
    </xf>
    <xf numFmtId="165" fontId="6" fillId="0" borderId="6" xfId="0" applyNumberFormat="1" applyFont="1" applyFill="1" applyBorder="1" applyAlignment="1">
      <alignment horizontal="center" vertical="top"/>
    </xf>
    <xf numFmtId="0" fontId="6" fillId="0" borderId="6" xfId="0" applyNumberFormat="1" applyFont="1" applyBorder="1" applyAlignment="1">
      <alignment horizontal="center" vertical="top" wrapText="1"/>
    </xf>
    <xf numFmtId="0" fontId="6" fillId="0" borderId="7" xfId="0" applyNumberFormat="1" applyFont="1" applyBorder="1" applyAlignment="1">
      <alignment horizontal="center" vertical="top" wrapText="1"/>
    </xf>
    <xf numFmtId="0" fontId="7" fillId="0" borderId="6" xfId="0" applyFont="1" applyBorder="1"/>
    <xf numFmtId="49" fontId="9" fillId="5" borderId="11" xfId="0" applyNumberFormat="1" applyFont="1" applyFill="1" applyBorder="1" applyAlignment="1">
      <alignment vertical="top"/>
    </xf>
    <xf numFmtId="0" fontId="6" fillId="5" borderId="10" xfId="0" applyFont="1" applyFill="1" applyBorder="1"/>
    <xf numFmtId="0" fontId="12" fillId="0" borderId="3" xfId="0" applyFont="1" applyBorder="1"/>
    <xf numFmtId="49" fontId="6" fillId="7" borderId="6" xfId="0" applyNumberFormat="1" applyFont="1" applyFill="1" applyBorder="1" applyAlignment="1">
      <alignment horizontal="center" vertical="top" wrapText="1"/>
    </xf>
    <xf numFmtId="49" fontId="6" fillId="7" borderId="8" xfId="0" applyNumberFormat="1" applyFont="1" applyFill="1" applyBorder="1" applyAlignment="1">
      <alignment horizontal="center" vertical="top" wrapText="1"/>
    </xf>
    <xf numFmtId="49" fontId="6" fillId="7" borderId="10" xfId="0" applyNumberFormat="1" applyFont="1" applyFill="1" applyBorder="1" applyAlignment="1">
      <alignment horizontal="center" vertical="top" wrapText="1"/>
    </xf>
    <xf numFmtId="0" fontId="6" fillId="7" borderId="10" xfId="0" applyNumberFormat="1" applyFont="1" applyFill="1" applyBorder="1" applyAlignment="1">
      <alignment horizontal="center" vertical="top" wrapText="1"/>
    </xf>
    <xf numFmtId="165" fontId="6" fillId="7" borderId="8" xfId="0" applyNumberFormat="1" applyFont="1" applyFill="1" applyBorder="1" applyAlignment="1">
      <alignment horizontal="center" vertical="top"/>
    </xf>
    <xf numFmtId="165" fontId="6" fillId="7" borderId="12" xfId="0" applyNumberFormat="1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horizontal="center" vertical="top" wrapText="1"/>
    </xf>
    <xf numFmtId="0" fontId="6" fillId="7" borderId="12" xfId="0" applyNumberFormat="1" applyFont="1" applyFill="1" applyBorder="1" applyAlignment="1">
      <alignment horizontal="center" vertical="center" wrapText="1"/>
    </xf>
    <xf numFmtId="0" fontId="6" fillId="7" borderId="14" xfId="0" applyNumberFormat="1" applyFont="1" applyFill="1" applyBorder="1" applyAlignment="1">
      <alignment horizontal="center" vertical="center" wrapText="1"/>
    </xf>
    <xf numFmtId="0" fontId="6" fillId="7" borderId="3" xfId="0" applyNumberFormat="1" applyFont="1" applyFill="1" applyBorder="1" applyAlignment="1">
      <alignment horizontal="center" vertical="top"/>
    </xf>
    <xf numFmtId="49" fontId="8" fillId="7" borderId="3" xfId="0" applyNumberFormat="1" applyFont="1" applyFill="1" applyBorder="1" applyAlignment="1">
      <alignment horizontal="center" vertical="top" wrapText="1"/>
    </xf>
    <xf numFmtId="0" fontId="8" fillId="7" borderId="1" xfId="0" applyNumberFormat="1" applyFont="1" applyFill="1" applyBorder="1" applyAlignment="1">
      <alignment horizontal="center" vertical="center" wrapText="1"/>
    </xf>
    <xf numFmtId="49" fontId="6" fillId="7" borderId="13" xfId="0" applyNumberFormat="1" applyFont="1" applyFill="1" applyBorder="1" applyAlignment="1">
      <alignment horizontal="center" vertical="top" wrapText="1"/>
    </xf>
    <xf numFmtId="0" fontId="6" fillId="7" borderId="13" xfId="0" applyNumberFormat="1" applyFont="1" applyFill="1" applyBorder="1" applyAlignment="1">
      <alignment horizontal="center" vertical="center" wrapText="1"/>
    </xf>
    <xf numFmtId="0" fontId="6" fillId="7" borderId="18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/>
    <xf numFmtId="0" fontId="12" fillId="7" borderId="3" xfId="0" applyFont="1" applyFill="1" applyBorder="1"/>
    <xf numFmtId="49" fontId="6" fillId="7" borderId="7" xfId="0" applyNumberFormat="1" applyFont="1" applyFill="1" applyBorder="1" applyAlignment="1">
      <alignment horizontal="left" vertical="top"/>
    </xf>
    <xf numFmtId="165" fontId="6" fillId="7" borderId="6" xfId="0" applyNumberFormat="1" applyFont="1" applyFill="1" applyBorder="1" applyAlignment="1">
      <alignment horizontal="center" vertical="top"/>
    </xf>
    <xf numFmtId="0" fontId="6" fillId="7" borderId="6" xfId="0" applyNumberFormat="1" applyFont="1" applyFill="1" applyBorder="1" applyAlignment="1">
      <alignment horizontal="center" vertical="top" wrapText="1"/>
    </xf>
    <xf numFmtId="0" fontId="6" fillId="7" borderId="7" xfId="0" applyNumberFormat="1" applyFont="1" applyFill="1" applyBorder="1" applyAlignment="1">
      <alignment horizontal="center" vertical="top" wrapText="1"/>
    </xf>
    <xf numFmtId="0" fontId="7" fillId="7" borderId="6" xfId="0" applyFont="1" applyFill="1" applyBorder="1"/>
    <xf numFmtId="0" fontId="12" fillId="7" borderId="0" xfId="0" applyFont="1" applyFill="1"/>
    <xf numFmtId="0" fontId="0" fillId="0" borderId="4" xfId="0" applyBorder="1" applyAlignment="1">
      <alignment horizontal="left" vertical="top"/>
    </xf>
    <xf numFmtId="0" fontId="6" fillId="7" borderId="3" xfId="0" applyFont="1" applyFill="1" applyBorder="1" applyAlignment="1">
      <alignment wrapText="1"/>
    </xf>
    <xf numFmtId="49" fontId="6" fillId="7" borderId="3" xfId="0" applyNumberFormat="1" applyFont="1" applyFill="1" applyBorder="1" applyAlignment="1">
      <alignment horizontal="center"/>
    </xf>
    <xf numFmtId="49" fontId="6" fillId="7" borderId="1" xfId="0" applyNumberFormat="1" applyFont="1" applyFill="1" applyBorder="1" applyAlignment="1">
      <alignment horizontal="center"/>
    </xf>
    <xf numFmtId="0" fontId="8" fillId="7" borderId="3" xfId="0" applyNumberFormat="1" applyFont="1" applyFill="1" applyBorder="1" applyAlignment="1">
      <alignment horizontal="center" vertical="top"/>
    </xf>
    <xf numFmtId="0" fontId="6" fillId="7" borderId="1" xfId="0" applyNumberFormat="1" applyFont="1" applyFill="1" applyBorder="1" applyAlignment="1">
      <alignment horizontal="center" vertical="top"/>
    </xf>
    <xf numFmtId="0" fontId="0" fillId="0" borderId="0" xfId="0" applyAlignment="1"/>
    <xf numFmtId="0" fontId="1" fillId="0" borderId="0" xfId="0" applyFont="1" applyAlignment="1">
      <alignment horizontal="left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/>
    <xf numFmtId="49" fontId="6" fillId="7" borderId="1" xfId="0" applyNumberFormat="1" applyFont="1" applyFill="1" applyBorder="1" applyAlignment="1">
      <alignment horizontal="center" vertical="top"/>
    </xf>
    <xf numFmtId="49" fontId="6" fillId="7" borderId="2" xfId="0" applyNumberFormat="1" applyFont="1" applyFill="1" applyBorder="1" applyAlignment="1">
      <alignment horizontal="center" vertical="top"/>
    </xf>
    <xf numFmtId="0" fontId="6" fillId="7" borderId="8" xfId="0" applyNumberFormat="1" applyFont="1" applyFill="1" applyBorder="1" applyAlignment="1">
      <alignment horizontal="center" vertical="center" wrapText="1"/>
    </xf>
    <xf numFmtId="0" fontId="6" fillId="7" borderId="10" xfId="0" applyNumberFormat="1" applyFont="1" applyFill="1" applyBorder="1" applyAlignment="1">
      <alignment horizontal="center" vertical="center" wrapText="1"/>
    </xf>
    <xf numFmtId="0" fontId="6" fillId="7" borderId="1" xfId="0" applyNumberFormat="1" applyFont="1" applyFill="1" applyBorder="1" applyAlignment="1">
      <alignment horizontal="center" vertical="center" wrapText="1"/>
    </xf>
    <xf numFmtId="0" fontId="6" fillId="7" borderId="9" xfId="0" applyNumberFormat="1" applyFont="1" applyFill="1" applyBorder="1" applyAlignment="1">
      <alignment horizontal="center" vertical="center" wrapText="1"/>
    </xf>
    <xf numFmtId="0" fontId="6" fillId="7" borderId="11" xfId="0" applyNumberFormat="1" applyFont="1" applyFill="1" applyBorder="1" applyAlignment="1">
      <alignment horizontal="center" vertical="center" wrapText="1"/>
    </xf>
    <xf numFmtId="0" fontId="9" fillId="7" borderId="6" xfId="0" applyNumberFormat="1" applyFont="1" applyFill="1" applyBorder="1" applyAlignment="1">
      <alignment horizontal="center" vertical="center" wrapText="1"/>
    </xf>
    <xf numFmtId="0" fontId="9" fillId="7" borderId="10" xfId="0" applyNumberFormat="1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top"/>
    </xf>
    <xf numFmtId="0" fontId="22" fillId="7" borderId="0" xfId="0" applyFont="1" applyFill="1" applyAlignment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1" fillId="0" borderId="4" xfId="0" applyFont="1" applyBorder="1" applyAlignment="1"/>
    <xf numFmtId="0" fontId="0" fillId="0" borderId="0" xfId="0" applyAlignment="1"/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16" fontId="6" fillId="0" borderId="6" xfId="0" applyNumberFormat="1" applyFont="1" applyBorder="1" applyAlignment="1">
      <alignment horizontal="center" vertical="center" wrapText="1"/>
    </xf>
    <xf numFmtId="16" fontId="6" fillId="0" borderId="8" xfId="0" applyNumberFormat="1" applyFont="1" applyBorder="1" applyAlignment="1">
      <alignment horizontal="center" vertical="center" wrapText="1"/>
    </xf>
    <xf numFmtId="16" fontId="6" fillId="0" borderId="10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center"/>
    </xf>
    <xf numFmtId="0" fontId="6" fillId="0" borderId="8" xfId="0" applyNumberFormat="1" applyFont="1" applyFill="1" applyBorder="1" applyAlignment="1">
      <alignment horizontal="left" vertical="center"/>
    </xf>
    <xf numFmtId="0" fontId="6" fillId="0" borderId="10" xfId="0" applyNumberFormat="1" applyFont="1" applyFill="1" applyBorder="1" applyAlignment="1">
      <alignment horizontal="left" vertical="center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" vertical="top"/>
    </xf>
    <xf numFmtId="0" fontId="6" fillId="3" borderId="6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wrapText="1"/>
    </xf>
    <xf numFmtId="49" fontId="4" fillId="7" borderId="5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7" borderId="0" xfId="0" applyFont="1" applyFill="1" applyBorder="1" applyAlignment="1">
      <alignment horizontal="left" wrapText="1"/>
    </xf>
    <xf numFmtId="0" fontId="4" fillId="7" borderId="4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horizontal="left" vertical="top" wrapText="1"/>
    </xf>
    <xf numFmtId="0" fontId="5" fillId="7" borderId="5" xfId="0" applyFont="1" applyFill="1" applyBorder="1" applyAlignment="1">
      <alignment horizontal="left" vertical="top" wrapText="1"/>
    </xf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L118"/>
  <sheetViews>
    <sheetView workbookViewId="0">
      <selection activeCell="J8" sqref="J8"/>
    </sheetView>
  </sheetViews>
  <sheetFormatPr defaultColWidth="8.85546875" defaultRowHeight="11.25" x14ac:dyDescent="0.25"/>
  <cols>
    <col min="1" max="3" width="8.85546875" style="235"/>
    <col min="4" max="4" width="8.85546875" style="240"/>
    <col min="5" max="7" width="8.85546875" style="235"/>
    <col min="8" max="9" width="9.140625" style="235"/>
    <col min="10" max="10" width="30.140625" style="235" customWidth="1"/>
    <col min="11" max="11" width="22.7109375" style="235" customWidth="1"/>
    <col min="12" max="12" width="43.5703125" style="235" customWidth="1"/>
    <col min="13" max="16384" width="8.85546875" style="235"/>
  </cols>
  <sheetData>
    <row r="3" spans="1:12" x14ac:dyDescent="0.25">
      <c r="A3" s="339" t="s">
        <v>433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</row>
    <row r="5" spans="1:12" ht="12.75" customHeight="1" x14ac:dyDescent="0.25">
      <c r="A5" s="340" t="s">
        <v>434</v>
      </c>
      <c r="B5" s="341" t="s">
        <v>14</v>
      </c>
      <c r="C5" s="341"/>
      <c r="D5" s="341"/>
      <c r="E5" s="341"/>
      <c r="F5" s="341"/>
      <c r="G5" s="341"/>
      <c r="H5" s="341" t="s">
        <v>435</v>
      </c>
      <c r="I5" s="340" t="s">
        <v>436</v>
      </c>
      <c r="J5" s="340" t="s">
        <v>437</v>
      </c>
      <c r="K5" s="340" t="s">
        <v>438</v>
      </c>
      <c r="L5" s="340" t="s">
        <v>439</v>
      </c>
    </row>
    <row r="6" spans="1:12" ht="209.25" customHeight="1" x14ac:dyDescent="0.25">
      <c r="A6" s="340"/>
      <c r="B6" s="234" t="s">
        <v>27</v>
      </c>
      <c r="C6" s="233" t="s">
        <v>28</v>
      </c>
      <c r="D6" s="236" t="s">
        <v>29</v>
      </c>
      <c r="E6" s="233" t="s">
        <v>30</v>
      </c>
      <c r="F6" s="233" t="s">
        <v>31</v>
      </c>
      <c r="G6" s="41" t="s">
        <v>32</v>
      </c>
      <c r="H6" s="341"/>
      <c r="I6" s="340"/>
      <c r="J6" s="340"/>
      <c r="K6" s="340"/>
      <c r="L6" s="340"/>
    </row>
    <row r="7" spans="1:12" x14ac:dyDescent="0.25">
      <c r="A7" s="237">
        <v>1</v>
      </c>
      <c r="B7" s="336">
        <v>2</v>
      </c>
      <c r="C7" s="337"/>
      <c r="D7" s="337"/>
      <c r="E7" s="337"/>
      <c r="F7" s="337"/>
      <c r="G7" s="338"/>
      <c r="H7" s="237">
        <v>3</v>
      </c>
      <c r="I7" s="237">
        <v>4</v>
      </c>
      <c r="J7" s="237">
        <v>5</v>
      </c>
      <c r="K7" s="237">
        <v>6</v>
      </c>
      <c r="L7" s="237">
        <v>7</v>
      </c>
    </row>
    <row r="8" spans="1:12" ht="54" customHeight="1" x14ac:dyDescent="0.25">
      <c r="A8" s="269">
        <v>1</v>
      </c>
      <c r="B8" s="122" t="s">
        <v>48</v>
      </c>
      <c r="C8" s="121" t="s">
        <v>120</v>
      </c>
      <c r="D8" s="122" t="s">
        <v>39</v>
      </c>
      <c r="E8" s="122" t="s">
        <v>54</v>
      </c>
      <c r="F8" s="122" t="s">
        <v>125</v>
      </c>
      <c r="G8" s="122" t="s">
        <v>73</v>
      </c>
      <c r="H8" s="161" t="s">
        <v>124</v>
      </c>
      <c r="I8" s="269" t="s">
        <v>440</v>
      </c>
      <c r="J8" s="271" t="s">
        <v>56</v>
      </c>
      <c r="K8" s="269" t="s">
        <v>441</v>
      </c>
      <c r="L8" s="269" t="s">
        <v>443</v>
      </c>
    </row>
    <row r="9" spans="1:12" ht="54" customHeight="1" x14ac:dyDescent="0.25">
      <c r="A9" s="269">
        <v>2</v>
      </c>
      <c r="B9" s="122" t="s">
        <v>48</v>
      </c>
      <c r="C9" s="121" t="s">
        <v>120</v>
      </c>
      <c r="D9" s="122" t="s">
        <v>40</v>
      </c>
      <c r="E9" s="122" t="s">
        <v>54</v>
      </c>
      <c r="F9" s="122" t="s">
        <v>126</v>
      </c>
      <c r="G9" s="122" t="s">
        <v>73</v>
      </c>
      <c r="H9" s="161" t="s">
        <v>132</v>
      </c>
      <c r="I9" s="269" t="s">
        <v>440</v>
      </c>
      <c r="J9" s="271" t="s">
        <v>56</v>
      </c>
      <c r="K9" s="269" t="s">
        <v>441</v>
      </c>
      <c r="L9" s="269" t="s">
        <v>443</v>
      </c>
    </row>
    <row r="10" spans="1:12" ht="54" customHeight="1" x14ac:dyDescent="0.25">
      <c r="A10" s="269">
        <v>3</v>
      </c>
      <c r="B10" s="122" t="s">
        <v>48</v>
      </c>
      <c r="C10" s="121" t="s">
        <v>120</v>
      </c>
      <c r="D10" s="122" t="s">
        <v>41</v>
      </c>
      <c r="E10" s="122" t="s">
        <v>54</v>
      </c>
      <c r="F10" s="122" t="s">
        <v>137</v>
      </c>
      <c r="G10" s="122" t="s">
        <v>73</v>
      </c>
      <c r="H10" s="161" t="s">
        <v>138</v>
      </c>
      <c r="I10" s="269" t="s">
        <v>440</v>
      </c>
      <c r="J10" s="271" t="s">
        <v>56</v>
      </c>
      <c r="K10" s="269" t="s">
        <v>441</v>
      </c>
      <c r="L10" s="269" t="s">
        <v>443</v>
      </c>
    </row>
    <row r="11" spans="1:12" ht="54" customHeight="1" x14ac:dyDescent="0.25">
      <c r="A11" s="269">
        <v>4</v>
      </c>
      <c r="B11" s="122" t="s">
        <v>48</v>
      </c>
      <c r="C11" s="121" t="s">
        <v>120</v>
      </c>
      <c r="D11" s="122" t="s">
        <v>42</v>
      </c>
      <c r="E11" s="122" t="s">
        <v>54</v>
      </c>
      <c r="F11" s="122" t="s">
        <v>121</v>
      </c>
      <c r="G11" s="122" t="s">
        <v>73</v>
      </c>
      <c r="H11" s="161" t="s">
        <v>129</v>
      </c>
      <c r="I11" s="269" t="s">
        <v>440</v>
      </c>
      <c r="J11" s="271" t="s">
        <v>56</v>
      </c>
      <c r="K11" s="269" t="s">
        <v>441</v>
      </c>
      <c r="L11" s="269" t="s">
        <v>443</v>
      </c>
    </row>
    <row r="12" spans="1:12" ht="54" customHeight="1" x14ac:dyDescent="0.25">
      <c r="A12" s="269">
        <v>5</v>
      </c>
      <c r="B12" s="122" t="s">
        <v>48</v>
      </c>
      <c r="C12" s="121" t="s">
        <v>120</v>
      </c>
      <c r="D12" s="122" t="s">
        <v>43</v>
      </c>
      <c r="E12" s="122" t="s">
        <v>54</v>
      </c>
      <c r="F12" s="122" t="s">
        <v>130</v>
      </c>
      <c r="G12" s="122" t="s">
        <v>73</v>
      </c>
      <c r="H12" s="161" t="s">
        <v>133</v>
      </c>
      <c r="I12" s="269" t="s">
        <v>440</v>
      </c>
      <c r="J12" s="271" t="s">
        <v>56</v>
      </c>
      <c r="K12" s="269" t="s">
        <v>441</v>
      </c>
      <c r="L12" s="269" t="s">
        <v>443</v>
      </c>
    </row>
    <row r="13" spans="1:12" ht="54" customHeight="1" x14ac:dyDescent="0.25">
      <c r="A13" s="269">
        <v>6</v>
      </c>
      <c r="B13" s="122" t="s">
        <v>48</v>
      </c>
      <c r="C13" s="121" t="s">
        <v>120</v>
      </c>
      <c r="D13" s="122" t="s">
        <v>44</v>
      </c>
      <c r="E13" s="122" t="s">
        <v>54</v>
      </c>
      <c r="F13" s="122" t="s">
        <v>134</v>
      </c>
      <c r="G13" s="122" t="s">
        <v>73</v>
      </c>
      <c r="H13" s="161" t="s">
        <v>136</v>
      </c>
      <c r="I13" s="269" t="s">
        <v>440</v>
      </c>
      <c r="J13" s="271" t="s">
        <v>56</v>
      </c>
      <c r="K13" s="269" t="s">
        <v>441</v>
      </c>
      <c r="L13" s="269" t="s">
        <v>443</v>
      </c>
    </row>
    <row r="14" spans="1:12" ht="54" customHeight="1" x14ac:dyDescent="0.25">
      <c r="A14" s="269">
        <v>7</v>
      </c>
      <c r="B14" s="122" t="s">
        <v>48</v>
      </c>
      <c r="C14" s="121" t="s">
        <v>120</v>
      </c>
      <c r="D14" s="122" t="s">
        <v>60</v>
      </c>
      <c r="E14" s="122" t="s">
        <v>54</v>
      </c>
      <c r="F14" s="122" t="s">
        <v>137</v>
      </c>
      <c r="G14" s="122" t="s">
        <v>73</v>
      </c>
      <c r="H14" s="161" t="s">
        <v>139</v>
      </c>
      <c r="I14" s="269" t="s">
        <v>440</v>
      </c>
      <c r="J14" s="271" t="s">
        <v>56</v>
      </c>
      <c r="K14" s="269" t="s">
        <v>441</v>
      </c>
      <c r="L14" s="269" t="s">
        <v>443</v>
      </c>
    </row>
    <row r="15" spans="1:12" ht="54" customHeight="1" x14ac:dyDescent="0.25">
      <c r="A15" s="269">
        <v>8</v>
      </c>
      <c r="B15" s="122" t="s">
        <v>48</v>
      </c>
      <c r="C15" s="121" t="s">
        <v>120</v>
      </c>
      <c r="D15" s="122" t="s">
        <v>61</v>
      </c>
      <c r="E15" s="122" t="s">
        <v>54</v>
      </c>
      <c r="F15" s="122" t="s">
        <v>141</v>
      </c>
      <c r="G15" s="122" t="s">
        <v>73</v>
      </c>
      <c r="H15" s="161" t="s">
        <v>142</v>
      </c>
      <c r="I15" s="269" t="s">
        <v>440</v>
      </c>
      <c r="J15" s="271" t="s">
        <v>56</v>
      </c>
      <c r="K15" s="269" t="s">
        <v>441</v>
      </c>
      <c r="L15" s="269" t="s">
        <v>443</v>
      </c>
    </row>
    <row r="16" spans="1:12" ht="54" customHeight="1" x14ac:dyDescent="0.25">
      <c r="A16" s="269">
        <v>9</v>
      </c>
      <c r="B16" s="122" t="s">
        <v>48</v>
      </c>
      <c r="C16" s="121" t="s">
        <v>120</v>
      </c>
      <c r="D16" s="122" t="s">
        <v>50</v>
      </c>
      <c r="E16" s="122" t="s">
        <v>54</v>
      </c>
      <c r="F16" s="122" t="s">
        <v>143</v>
      </c>
      <c r="G16" s="122" t="s">
        <v>73</v>
      </c>
      <c r="H16" s="161" t="s">
        <v>145</v>
      </c>
      <c r="I16" s="269" t="s">
        <v>440</v>
      </c>
      <c r="J16" s="271" t="s">
        <v>56</v>
      </c>
      <c r="K16" s="269" t="s">
        <v>441</v>
      </c>
      <c r="L16" s="269" t="s">
        <v>443</v>
      </c>
    </row>
    <row r="17" spans="1:12" ht="54" customHeight="1" x14ac:dyDescent="0.25">
      <c r="A17" s="269">
        <v>10</v>
      </c>
      <c r="B17" s="122" t="s">
        <v>48</v>
      </c>
      <c r="C17" s="121" t="s">
        <v>120</v>
      </c>
      <c r="D17" s="122" t="s">
        <v>51</v>
      </c>
      <c r="E17" s="122" t="s">
        <v>54</v>
      </c>
      <c r="F17" s="122" t="s">
        <v>146</v>
      </c>
      <c r="G17" s="122" t="s">
        <v>73</v>
      </c>
      <c r="H17" s="161" t="s">
        <v>148</v>
      </c>
      <c r="I17" s="269" t="s">
        <v>440</v>
      </c>
      <c r="J17" s="271" t="s">
        <v>56</v>
      </c>
      <c r="K17" s="269" t="s">
        <v>441</v>
      </c>
      <c r="L17" s="269" t="s">
        <v>443</v>
      </c>
    </row>
    <row r="18" spans="1:12" ht="54" customHeight="1" x14ac:dyDescent="0.25">
      <c r="A18" s="269">
        <v>11</v>
      </c>
      <c r="B18" s="122" t="s">
        <v>48</v>
      </c>
      <c r="C18" s="121" t="s">
        <v>120</v>
      </c>
      <c r="D18" s="122" t="s">
        <v>52</v>
      </c>
      <c r="E18" s="122" t="s">
        <v>54</v>
      </c>
      <c r="F18" s="122" t="s">
        <v>149</v>
      </c>
      <c r="G18" s="122" t="s">
        <v>73</v>
      </c>
      <c r="H18" s="161" t="s">
        <v>151</v>
      </c>
      <c r="I18" s="269" t="s">
        <v>440</v>
      </c>
      <c r="J18" s="271" t="s">
        <v>56</v>
      </c>
      <c r="K18" s="269" t="s">
        <v>441</v>
      </c>
      <c r="L18" s="269" t="s">
        <v>443</v>
      </c>
    </row>
    <row r="19" spans="1:12" ht="54" customHeight="1" x14ac:dyDescent="0.25">
      <c r="A19" s="269">
        <v>12</v>
      </c>
      <c r="B19" s="122" t="s">
        <v>48</v>
      </c>
      <c r="C19" s="121" t="s">
        <v>120</v>
      </c>
      <c r="D19" s="122" t="s">
        <v>62</v>
      </c>
      <c r="E19" s="122" t="s">
        <v>54</v>
      </c>
      <c r="F19" s="122" t="s">
        <v>152</v>
      </c>
      <c r="G19" s="122" t="s">
        <v>73</v>
      </c>
      <c r="H19" s="161" t="s">
        <v>154</v>
      </c>
      <c r="I19" s="269" t="s">
        <v>440</v>
      </c>
      <c r="J19" s="271" t="s">
        <v>56</v>
      </c>
      <c r="K19" s="269" t="s">
        <v>441</v>
      </c>
      <c r="L19" s="269" t="s">
        <v>443</v>
      </c>
    </row>
    <row r="20" spans="1:12" ht="54.75" customHeight="1" x14ac:dyDescent="0.25">
      <c r="A20" s="269">
        <v>13</v>
      </c>
      <c r="B20" s="122" t="s">
        <v>48</v>
      </c>
      <c r="C20" s="121" t="s">
        <v>120</v>
      </c>
      <c r="D20" s="122" t="s">
        <v>63</v>
      </c>
      <c r="E20" s="122" t="s">
        <v>54</v>
      </c>
      <c r="F20" s="122" t="s">
        <v>155</v>
      </c>
      <c r="G20" s="122" t="s">
        <v>73</v>
      </c>
      <c r="H20" s="161" t="s">
        <v>156</v>
      </c>
      <c r="I20" s="269" t="s">
        <v>440</v>
      </c>
      <c r="J20" s="271" t="s">
        <v>56</v>
      </c>
      <c r="K20" s="269" t="s">
        <v>441</v>
      </c>
      <c r="L20" s="269" t="s">
        <v>443</v>
      </c>
    </row>
    <row r="21" spans="1:12" ht="58.5" customHeight="1" x14ac:dyDescent="0.25">
      <c r="A21" s="269">
        <v>14</v>
      </c>
      <c r="B21" s="122" t="s">
        <v>48</v>
      </c>
      <c r="C21" s="121" t="s">
        <v>120</v>
      </c>
      <c r="D21" s="122" t="s">
        <v>45</v>
      </c>
      <c r="E21" s="122" t="s">
        <v>54</v>
      </c>
      <c r="F21" s="122" t="s">
        <v>158</v>
      </c>
      <c r="G21" s="122" t="s">
        <v>73</v>
      </c>
      <c r="H21" s="161" t="s">
        <v>160</v>
      </c>
      <c r="I21" s="269" t="s">
        <v>440</v>
      </c>
      <c r="J21" s="271" t="s">
        <v>56</v>
      </c>
      <c r="K21" s="269" t="s">
        <v>441</v>
      </c>
      <c r="L21" s="269" t="s">
        <v>443</v>
      </c>
    </row>
    <row r="22" spans="1:12" ht="54" customHeight="1" x14ac:dyDescent="0.25">
      <c r="A22" s="269">
        <v>15</v>
      </c>
      <c r="B22" s="122" t="s">
        <v>48</v>
      </c>
      <c r="C22" s="121" t="s">
        <v>120</v>
      </c>
      <c r="D22" s="122" t="s">
        <v>46</v>
      </c>
      <c r="E22" s="122" t="s">
        <v>54</v>
      </c>
      <c r="F22" s="122" t="s">
        <v>163</v>
      </c>
      <c r="G22" s="122" t="s">
        <v>73</v>
      </c>
      <c r="H22" s="161" t="s">
        <v>162</v>
      </c>
      <c r="I22" s="269" t="s">
        <v>440</v>
      </c>
      <c r="J22" s="271" t="s">
        <v>56</v>
      </c>
      <c r="K22" s="269" t="s">
        <v>441</v>
      </c>
      <c r="L22" s="269" t="s">
        <v>443</v>
      </c>
    </row>
    <row r="23" spans="1:12" ht="54" customHeight="1" x14ac:dyDescent="0.25">
      <c r="A23" s="269">
        <v>16</v>
      </c>
      <c r="B23" s="122" t="s">
        <v>48</v>
      </c>
      <c r="C23" s="121" t="s">
        <v>120</v>
      </c>
      <c r="D23" s="122" t="s">
        <v>47</v>
      </c>
      <c r="E23" s="122" t="s">
        <v>54</v>
      </c>
      <c r="F23" s="122" t="s">
        <v>166</v>
      </c>
      <c r="G23" s="122" t="s">
        <v>73</v>
      </c>
      <c r="H23" s="161" t="s">
        <v>165</v>
      </c>
      <c r="I23" s="269" t="s">
        <v>440</v>
      </c>
      <c r="J23" s="271" t="s">
        <v>56</v>
      </c>
      <c r="K23" s="269" t="s">
        <v>441</v>
      </c>
      <c r="L23" s="269" t="s">
        <v>443</v>
      </c>
    </row>
    <row r="24" spans="1:12" ht="54" customHeight="1" x14ac:dyDescent="0.25">
      <c r="A24" s="269">
        <v>17</v>
      </c>
      <c r="B24" s="122" t="s">
        <v>48</v>
      </c>
      <c r="C24" s="121" t="s">
        <v>120</v>
      </c>
      <c r="D24" s="122" t="s">
        <v>48</v>
      </c>
      <c r="E24" s="122" t="s">
        <v>54</v>
      </c>
      <c r="F24" s="122" t="s">
        <v>167</v>
      </c>
      <c r="G24" s="122" t="s">
        <v>73</v>
      </c>
      <c r="H24" s="161" t="s">
        <v>168</v>
      </c>
      <c r="I24" s="269" t="s">
        <v>440</v>
      </c>
      <c r="J24" s="271" t="s">
        <v>56</v>
      </c>
      <c r="K24" s="269" t="s">
        <v>441</v>
      </c>
      <c r="L24" s="269" t="s">
        <v>443</v>
      </c>
    </row>
    <row r="25" spans="1:12" ht="54" customHeight="1" x14ac:dyDescent="0.25">
      <c r="A25" s="269">
        <v>18</v>
      </c>
      <c r="B25" s="122" t="s">
        <v>48</v>
      </c>
      <c r="C25" s="121" t="s">
        <v>120</v>
      </c>
      <c r="D25" s="122" t="s">
        <v>49</v>
      </c>
      <c r="E25" s="122" t="s">
        <v>54</v>
      </c>
      <c r="F25" s="122" t="s">
        <v>152</v>
      </c>
      <c r="G25" s="122" t="s">
        <v>73</v>
      </c>
      <c r="H25" s="161" t="s">
        <v>169</v>
      </c>
      <c r="I25" s="269" t="s">
        <v>440</v>
      </c>
      <c r="J25" s="271" t="s">
        <v>56</v>
      </c>
      <c r="K25" s="269" t="s">
        <v>441</v>
      </c>
      <c r="L25" s="269" t="s">
        <v>443</v>
      </c>
    </row>
    <row r="26" spans="1:12" ht="54" customHeight="1" x14ac:dyDescent="0.25">
      <c r="A26" s="269">
        <v>19</v>
      </c>
      <c r="B26" s="122" t="s">
        <v>48</v>
      </c>
      <c r="C26" s="121" t="s">
        <v>120</v>
      </c>
      <c r="D26" s="122" t="s">
        <v>64</v>
      </c>
      <c r="E26" s="122" t="s">
        <v>54</v>
      </c>
      <c r="F26" s="122" t="s">
        <v>155</v>
      </c>
      <c r="G26" s="122" t="s">
        <v>73</v>
      </c>
      <c r="H26" s="161" t="s">
        <v>170</v>
      </c>
      <c r="I26" s="269" t="s">
        <v>440</v>
      </c>
      <c r="J26" s="271" t="s">
        <v>56</v>
      </c>
      <c r="K26" s="269" t="s">
        <v>441</v>
      </c>
      <c r="L26" s="269" t="s">
        <v>443</v>
      </c>
    </row>
    <row r="27" spans="1:12" ht="54" customHeight="1" x14ac:dyDescent="0.25">
      <c r="A27" s="269">
        <v>20</v>
      </c>
      <c r="B27" s="122" t="s">
        <v>48</v>
      </c>
      <c r="C27" s="121" t="s">
        <v>120</v>
      </c>
      <c r="D27" s="122" t="s">
        <v>65</v>
      </c>
      <c r="E27" s="122" t="s">
        <v>54</v>
      </c>
      <c r="F27" s="122" t="s">
        <v>172</v>
      </c>
      <c r="G27" s="122" t="s">
        <v>73</v>
      </c>
      <c r="H27" s="161" t="s">
        <v>173</v>
      </c>
      <c r="I27" s="269" t="s">
        <v>440</v>
      </c>
      <c r="J27" s="271" t="s">
        <v>56</v>
      </c>
      <c r="K27" s="269" t="s">
        <v>441</v>
      </c>
      <c r="L27" s="269" t="s">
        <v>443</v>
      </c>
    </row>
    <row r="28" spans="1:12" s="269" customFormat="1" ht="54" customHeight="1" x14ac:dyDescent="0.25">
      <c r="A28" s="269">
        <v>21</v>
      </c>
      <c r="B28" s="122" t="s">
        <v>48</v>
      </c>
      <c r="C28" s="121" t="s">
        <v>120</v>
      </c>
      <c r="D28" s="122" t="s">
        <v>66</v>
      </c>
      <c r="E28" s="122" t="s">
        <v>54</v>
      </c>
      <c r="F28" s="122" t="s">
        <v>175</v>
      </c>
      <c r="G28" s="122" t="s">
        <v>73</v>
      </c>
      <c r="H28" s="161" t="s">
        <v>174</v>
      </c>
      <c r="I28" s="269" t="s">
        <v>440</v>
      </c>
      <c r="J28" s="271" t="s">
        <v>56</v>
      </c>
      <c r="K28" s="269" t="s">
        <v>441</v>
      </c>
      <c r="L28" s="269" t="s">
        <v>443</v>
      </c>
    </row>
    <row r="29" spans="1:12" s="269" customFormat="1" ht="54" customHeight="1" x14ac:dyDescent="0.25">
      <c r="A29" s="269">
        <v>22</v>
      </c>
      <c r="B29" s="122" t="s">
        <v>48</v>
      </c>
      <c r="C29" s="121" t="s">
        <v>120</v>
      </c>
      <c r="D29" s="122" t="s">
        <v>67</v>
      </c>
      <c r="E29" s="122" t="s">
        <v>54</v>
      </c>
      <c r="F29" s="122" t="s">
        <v>134</v>
      </c>
      <c r="G29" s="122" t="s">
        <v>73</v>
      </c>
      <c r="H29" s="161" t="s">
        <v>176</v>
      </c>
      <c r="I29" s="269" t="s">
        <v>440</v>
      </c>
      <c r="J29" s="271" t="s">
        <v>56</v>
      </c>
      <c r="K29" s="269" t="s">
        <v>441</v>
      </c>
      <c r="L29" s="269" t="s">
        <v>443</v>
      </c>
    </row>
    <row r="30" spans="1:12" s="269" customFormat="1" ht="54" customHeight="1" x14ac:dyDescent="0.25">
      <c r="A30" s="269">
        <v>23</v>
      </c>
      <c r="B30" s="122" t="s">
        <v>48</v>
      </c>
      <c r="C30" s="121" t="s">
        <v>120</v>
      </c>
      <c r="D30" s="122" t="s">
        <v>68</v>
      </c>
      <c r="E30" s="122" t="s">
        <v>54</v>
      </c>
      <c r="F30" s="122" t="s">
        <v>125</v>
      </c>
      <c r="G30" s="122" t="s">
        <v>73</v>
      </c>
      <c r="H30" s="161" t="s">
        <v>177</v>
      </c>
      <c r="I30" s="269" t="s">
        <v>440</v>
      </c>
      <c r="J30" s="271" t="s">
        <v>56</v>
      </c>
      <c r="K30" s="269" t="s">
        <v>441</v>
      </c>
      <c r="L30" s="269" t="s">
        <v>443</v>
      </c>
    </row>
    <row r="31" spans="1:12" s="269" customFormat="1" ht="54" customHeight="1" x14ac:dyDescent="0.25">
      <c r="A31" s="269">
        <v>24</v>
      </c>
      <c r="B31" s="122" t="s">
        <v>48</v>
      </c>
      <c r="C31" s="121" t="s">
        <v>120</v>
      </c>
      <c r="D31" s="122" t="s">
        <v>69</v>
      </c>
      <c r="E31" s="122" t="s">
        <v>54</v>
      </c>
      <c r="F31" s="122" t="s">
        <v>180</v>
      </c>
      <c r="G31" s="122" t="s">
        <v>73</v>
      </c>
      <c r="H31" s="161" t="s">
        <v>178</v>
      </c>
      <c r="I31" s="269" t="s">
        <v>440</v>
      </c>
      <c r="J31" s="271" t="s">
        <v>56</v>
      </c>
      <c r="K31" s="269" t="s">
        <v>441</v>
      </c>
      <c r="L31" s="269" t="s">
        <v>443</v>
      </c>
    </row>
    <row r="32" spans="1:12" s="269" customFormat="1" ht="54.6" customHeight="1" x14ac:dyDescent="0.25">
      <c r="A32" s="269">
        <v>25</v>
      </c>
      <c r="B32" s="122" t="s">
        <v>48</v>
      </c>
      <c r="C32" s="121" t="s">
        <v>120</v>
      </c>
      <c r="D32" s="122" t="s">
        <v>70</v>
      </c>
      <c r="E32" s="122" t="s">
        <v>54</v>
      </c>
      <c r="F32" s="122" t="s">
        <v>175</v>
      </c>
      <c r="G32" s="122" t="s">
        <v>73</v>
      </c>
      <c r="H32" s="121" t="s">
        <v>217</v>
      </c>
      <c r="I32" s="269" t="s">
        <v>440</v>
      </c>
      <c r="J32" s="271" t="s">
        <v>56</v>
      </c>
      <c r="K32" s="269" t="s">
        <v>441</v>
      </c>
      <c r="L32" s="269" t="s">
        <v>443</v>
      </c>
    </row>
    <row r="33" spans="1:12" s="269" customFormat="1" ht="53.45" customHeight="1" x14ac:dyDescent="0.25">
      <c r="A33" s="269">
        <v>26</v>
      </c>
      <c r="B33" s="122" t="s">
        <v>367</v>
      </c>
      <c r="C33" s="121" t="s">
        <v>120</v>
      </c>
      <c r="D33" s="122" t="s">
        <v>368</v>
      </c>
      <c r="E33" s="122" t="s">
        <v>54</v>
      </c>
      <c r="F33" s="122" t="s">
        <v>356</v>
      </c>
      <c r="G33" s="122" t="s">
        <v>73</v>
      </c>
      <c r="H33" s="165" t="s">
        <v>358</v>
      </c>
      <c r="I33" s="269" t="s">
        <v>440</v>
      </c>
      <c r="J33" s="271" t="s">
        <v>56</v>
      </c>
      <c r="K33" s="269" t="s">
        <v>441</v>
      </c>
      <c r="L33" s="269" t="s">
        <v>443</v>
      </c>
    </row>
    <row r="34" spans="1:12" s="269" customFormat="1" ht="57" customHeight="1" x14ac:dyDescent="0.25">
      <c r="A34" s="269">
        <v>27</v>
      </c>
      <c r="B34" s="122" t="s">
        <v>48</v>
      </c>
      <c r="C34" s="121" t="s">
        <v>120</v>
      </c>
      <c r="D34" s="122" t="s">
        <v>369</v>
      </c>
      <c r="E34" s="122" t="s">
        <v>201</v>
      </c>
      <c r="F34" s="122" t="s">
        <v>218</v>
      </c>
      <c r="G34" s="122" t="s">
        <v>73</v>
      </c>
      <c r="H34" s="165" t="s">
        <v>220</v>
      </c>
      <c r="I34" s="269" t="s">
        <v>440</v>
      </c>
      <c r="J34" s="271" t="s">
        <v>56</v>
      </c>
      <c r="K34" s="269" t="s">
        <v>441</v>
      </c>
      <c r="L34" s="269" t="s">
        <v>443</v>
      </c>
    </row>
    <row r="35" spans="1:12" s="269" customFormat="1" ht="57" customHeight="1" x14ac:dyDescent="0.25">
      <c r="A35" s="269">
        <v>28</v>
      </c>
      <c r="B35" s="122" t="s">
        <v>48</v>
      </c>
      <c r="C35" s="121" t="s">
        <v>120</v>
      </c>
      <c r="D35" s="122" t="s">
        <v>370</v>
      </c>
      <c r="E35" s="122" t="s">
        <v>54</v>
      </c>
      <c r="F35" s="122" t="s">
        <v>99</v>
      </c>
      <c r="G35" s="122" t="s">
        <v>73</v>
      </c>
      <c r="H35" s="272" t="s">
        <v>216</v>
      </c>
      <c r="I35" s="269" t="s">
        <v>440</v>
      </c>
      <c r="J35" s="271" t="s">
        <v>56</v>
      </c>
      <c r="K35" s="269" t="s">
        <v>441</v>
      </c>
      <c r="L35" s="269" t="s">
        <v>443</v>
      </c>
    </row>
    <row r="36" spans="1:12" s="270" customFormat="1" ht="57" customHeight="1" x14ac:dyDescent="0.25">
      <c r="A36" s="269">
        <v>29</v>
      </c>
      <c r="B36" s="122" t="s">
        <v>48</v>
      </c>
      <c r="C36" s="121" t="s">
        <v>120</v>
      </c>
      <c r="D36" s="122" t="s">
        <v>371</v>
      </c>
      <c r="E36" s="122" t="s">
        <v>54</v>
      </c>
      <c r="F36" s="122" t="s">
        <v>181</v>
      </c>
      <c r="G36" s="122" t="s">
        <v>73</v>
      </c>
      <c r="H36" s="161" t="s">
        <v>183</v>
      </c>
      <c r="I36" s="269" t="s">
        <v>440</v>
      </c>
      <c r="J36" s="271" t="s">
        <v>56</v>
      </c>
      <c r="K36" s="269" t="s">
        <v>441</v>
      </c>
      <c r="L36" s="269" t="s">
        <v>443</v>
      </c>
    </row>
    <row r="37" spans="1:12" s="237" customFormat="1" ht="57" customHeight="1" x14ac:dyDescent="0.25">
      <c r="A37" s="269">
        <v>30</v>
      </c>
      <c r="B37" s="122" t="s">
        <v>48</v>
      </c>
      <c r="C37" s="121" t="s">
        <v>120</v>
      </c>
      <c r="D37" s="122" t="s">
        <v>372</v>
      </c>
      <c r="E37" s="122" t="s">
        <v>54</v>
      </c>
      <c r="F37" s="122" t="s">
        <v>185</v>
      </c>
      <c r="G37" s="122" t="s">
        <v>73</v>
      </c>
      <c r="H37" s="161" t="s">
        <v>186</v>
      </c>
      <c r="I37" s="269" t="s">
        <v>440</v>
      </c>
      <c r="J37" s="271" t="s">
        <v>56</v>
      </c>
      <c r="K37" s="269" t="s">
        <v>441</v>
      </c>
      <c r="L37" s="269" t="s">
        <v>443</v>
      </c>
    </row>
    <row r="38" spans="1:12" s="237" customFormat="1" ht="57" customHeight="1" x14ac:dyDescent="0.25">
      <c r="A38" s="269">
        <v>31</v>
      </c>
      <c r="B38" s="122" t="s">
        <v>48</v>
      </c>
      <c r="C38" s="121" t="s">
        <v>120</v>
      </c>
      <c r="D38" s="122" t="s">
        <v>373</v>
      </c>
      <c r="E38" s="122" t="s">
        <v>54</v>
      </c>
      <c r="F38" s="121" t="s">
        <v>284</v>
      </c>
      <c r="G38" s="122" t="s">
        <v>73</v>
      </c>
      <c r="H38" s="121" t="s">
        <v>286</v>
      </c>
      <c r="I38" s="269" t="s">
        <v>440</v>
      </c>
      <c r="J38" s="271" t="s">
        <v>56</v>
      </c>
      <c r="K38" s="269" t="s">
        <v>441</v>
      </c>
      <c r="L38" s="269" t="s">
        <v>443</v>
      </c>
    </row>
    <row r="39" spans="1:12" s="237" customFormat="1" ht="57" customHeight="1" x14ac:dyDescent="0.25">
      <c r="A39" s="269">
        <v>32</v>
      </c>
      <c r="B39" s="122" t="s">
        <v>47</v>
      </c>
      <c r="C39" s="121" t="s">
        <v>120</v>
      </c>
      <c r="D39" s="122" t="s">
        <v>374</v>
      </c>
      <c r="E39" s="122" t="s">
        <v>54</v>
      </c>
      <c r="F39" s="122" t="s">
        <v>349</v>
      </c>
      <c r="G39" s="122" t="s">
        <v>73</v>
      </c>
      <c r="H39" s="165" t="s">
        <v>351</v>
      </c>
      <c r="I39" s="269" t="s">
        <v>440</v>
      </c>
      <c r="J39" s="271" t="s">
        <v>56</v>
      </c>
      <c r="K39" s="269" t="s">
        <v>441</v>
      </c>
      <c r="L39" s="269" t="s">
        <v>443</v>
      </c>
    </row>
    <row r="40" spans="1:12" s="237" customFormat="1" ht="57" customHeight="1" x14ac:dyDescent="0.25">
      <c r="A40" s="269">
        <v>33</v>
      </c>
      <c r="B40" s="122" t="s">
        <v>47</v>
      </c>
      <c r="C40" s="121" t="s">
        <v>120</v>
      </c>
      <c r="D40" s="122" t="s">
        <v>375</v>
      </c>
      <c r="E40" s="122" t="s">
        <v>54</v>
      </c>
      <c r="F40" s="122" t="s">
        <v>352</v>
      </c>
      <c r="G40" s="122" t="s">
        <v>73</v>
      </c>
      <c r="H40" s="165" t="s">
        <v>354</v>
      </c>
      <c r="I40" s="269" t="s">
        <v>440</v>
      </c>
      <c r="J40" s="271" t="s">
        <v>56</v>
      </c>
      <c r="K40" s="269" t="s">
        <v>441</v>
      </c>
      <c r="L40" s="269" t="s">
        <v>443</v>
      </c>
    </row>
    <row r="41" spans="1:12" s="237" customFormat="1" ht="57" customHeight="1" x14ac:dyDescent="0.25">
      <c r="A41" s="269">
        <v>34</v>
      </c>
      <c r="B41" s="122" t="s">
        <v>47</v>
      </c>
      <c r="C41" s="121" t="s">
        <v>120</v>
      </c>
      <c r="D41" s="122" t="s">
        <v>376</v>
      </c>
      <c r="E41" s="122" t="s">
        <v>54</v>
      </c>
      <c r="F41" s="122" t="s">
        <v>152</v>
      </c>
      <c r="G41" s="122" t="s">
        <v>73</v>
      </c>
      <c r="H41" s="165" t="s">
        <v>355</v>
      </c>
      <c r="I41" s="269" t="s">
        <v>440</v>
      </c>
      <c r="J41" s="271" t="s">
        <v>56</v>
      </c>
      <c r="K41" s="269" t="s">
        <v>441</v>
      </c>
      <c r="L41" s="269" t="s">
        <v>443</v>
      </c>
    </row>
    <row r="42" spans="1:12" s="237" customFormat="1" ht="57" customHeight="1" x14ac:dyDescent="0.25">
      <c r="A42" s="269">
        <v>35</v>
      </c>
      <c r="B42" s="122" t="s">
        <v>48</v>
      </c>
      <c r="C42" s="121" t="s">
        <v>120</v>
      </c>
      <c r="D42" s="122" t="s">
        <v>377</v>
      </c>
      <c r="E42" s="122" t="s">
        <v>54</v>
      </c>
      <c r="F42" s="122" t="s">
        <v>189</v>
      </c>
      <c r="G42" s="122" t="s">
        <v>73</v>
      </c>
      <c r="H42" s="161" t="s">
        <v>187</v>
      </c>
      <c r="I42" s="269" t="s">
        <v>440</v>
      </c>
      <c r="J42" s="271" t="s">
        <v>56</v>
      </c>
      <c r="K42" s="269" t="s">
        <v>441</v>
      </c>
      <c r="L42" s="269" t="s">
        <v>443</v>
      </c>
    </row>
    <row r="43" spans="1:12" s="237" customFormat="1" ht="57" customHeight="1" x14ac:dyDescent="0.25">
      <c r="A43" s="269">
        <v>36</v>
      </c>
      <c r="B43" s="122" t="s">
        <v>48</v>
      </c>
      <c r="C43" s="121" t="s">
        <v>120</v>
      </c>
      <c r="D43" s="122" t="s">
        <v>378</v>
      </c>
      <c r="E43" s="122" t="s">
        <v>54</v>
      </c>
      <c r="F43" s="122" t="s">
        <v>283</v>
      </c>
      <c r="G43" s="122" t="s">
        <v>73</v>
      </c>
      <c r="H43" s="121" t="s">
        <v>282</v>
      </c>
      <c r="I43" s="269" t="s">
        <v>440</v>
      </c>
      <c r="J43" s="271" t="s">
        <v>56</v>
      </c>
      <c r="K43" s="269" t="s">
        <v>441</v>
      </c>
      <c r="L43" s="269" t="s">
        <v>443</v>
      </c>
    </row>
    <row r="44" spans="1:12" s="237" customFormat="1" ht="57" customHeight="1" x14ac:dyDescent="0.25">
      <c r="A44" s="269">
        <v>37</v>
      </c>
      <c r="B44" s="122" t="s">
        <v>48</v>
      </c>
      <c r="C44" s="121" t="s">
        <v>120</v>
      </c>
      <c r="D44" s="122" t="s">
        <v>379</v>
      </c>
      <c r="E44" s="122" t="s">
        <v>54</v>
      </c>
      <c r="F44" s="122" t="s">
        <v>359</v>
      </c>
      <c r="G44" s="122" t="s">
        <v>73</v>
      </c>
      <c r="H44" s="161" t="s">
        <v>362</v>
      </c>
      <c r="I44" s="269" t="s">
        <v>440</v>
      </c>
      <c r="J44" s="271" t="s">
        <v>56</v>
      </c>
      <c r="K44" s="269" t="s">
        <v>441</v>
      </c>
      <c r="L44" s="269" t="s">
        <v>443</v>
      </c>
    </row>
    <row r="45" spans="1:12" s="237" customFormat="1" ht="57" customHeight="1" x14ac:dyDescent="0.25">
      <c r="A45" s="269">
        <v>38</v>
      </c>
      <c r="B45" s="122" t="s">
        <v>48</v>
      </c>
      <c r="C45" s="121" t="s">
        <v>120</v>
      </c>
      <c r="D45" s="122" t="s">
        <v>380</v>
      </c>
      <c r="E45" s="122" t="s">
        <v>54</v>
      </c>
      <c r="F45" s="122" t="s">
        <v>365</v>
      </c>
      <c r="G45" s="122" t="s">
        <v>73</v>
      </c>
      <c r="H45" s="161" t="s">
        <v>366</v>
      </c>
      <c r="I45" s="269" t="s">
        <v>440</v>
      </c>
      <c r="J45" s="271" t="s">
        <v>56</v>
      </c>
      <c r="K45" s="269" t="s">
        <v>441</v>
      </c>
      <c r="L45" s="269" t="s">
        <v>443</v>
      </c>
    </row>
    <row r="46" spans="1:12" s="237" customFormat="1" ht="57" customHeight="1" x14ac:dyDescent="0.25">
      <c r="A46" s="269">
        <v>39</v>
      </c>
      <c r="B46" s="122" t="s">
        <v>48</v>
      </c>
      <c r="C46" s="121" t="s">
        <v>120</v>
      </c>
      <c r="D46" s="122" t="s">
        <v>381</v>
      </c>
      <c r="E46" s="122" t="s">
        <v>54</v>
      </c>
      <c r="F46" s="122" t="s">
        <v>445</v>
      </c>
      <c r="G46" s="122" t="s">
        <v>73</v>
      </c>
      <c r="H46" s="161" t="s">
        <v>447</v>
      </c>
      <c r="I46" s="269" t="s">
        <v>440</v>
      </c>
      <c r="J46" s="271" t="s">
        <v>56</v>
      </c>
      <c r="K46" s="269" t="s">
        <v>441</v>
      </c>
      <c r="L46" s="269" t="s">
        <v>443</v>
      </c>
    </row>
    <row r="47" spans="1:12" s="237" customFormat="1" ht="57" customHeight="1" x14ac:dyDescent="0.25">
      <c r="A47" s="269">
        <v>40</v>
      </c>
      <c r="B47" s="122" t="s">
        <v>48</v>
      </c>
      <c r="C47" s="121" t="s">
        <v>120</v>
      </c>
      <c r="D47" s="122" t="s">
        <v>382</v>
      </c>
      <c r="E47" s="122" t="s">
        <v>54</v>
      </c>
      <c r="F47" s="122" t="s">
        <v>450</v>
      </c>
      <c r="G47" s="122" t="s">
        <v>73</v>
      </c>
      <c r="H47" s="161" t="s">
        <v>449</v>
      </c>
      <c r="I47" s="269" t="s">
        <v>440</v>
      </c>
      <c r="J47" s="271" t="s">
        <v>56</v>
      </c>
      <c r="K47" s="269" t="s">
        <v>441</v>
      </c>
      <c r="L47" s="269" t="s">
        <v>443</v>
      </c>
    </row>
    <row r="48" spans="1:12" s="237" customFormat="1" ht="57" customHeight="1" x14ac:dyDescent="0.25">
      <c r="A48" s="269">
        <v>41</v>
      </c>
      <c r="B48" s="122" t="s">
        <v>48</v>
      </c>
      <c r="C48" s="121" t="s">
        <v>120</v>
      </c>
      <c r="D48" s="122" t="s">
        <v>383</v>
      </c>
      <c r="E48" s="122" t="s">
        <v>54</v>
      </c>
      <c r="F48" s="122" t="s">
        <v>455</v>
      </c>
      <c r="G48" s="122" t="s">
        <v>73</v>
      </c>
      <c r="H48" s="82" t="s">
        <v>453</v>
      </c>
      <c r="I48" s="269" t="s">
        <v>440</v>
      </c>
      <c r="J48" s="271" t="s">
        <v>56</v>
      </c>
      <c r="K48" s="269" t="s">
        <v>441</v>
      </c>
      <c r="L48" s="269" t="s">
        <v>443</v>
      </c>
    </row>
    <row r="49" spans="1:12" s="237" customFormat="1" ht="57" customHeight="1" x14ac:dyDescent="0.25">
      <c r="A49" s="269">
        <v>42</v>
      </c>
      <c r="B49" s="122" t="s">
        <v>48</v>
      </c>
      <c r="C49" s="121" t="s">
        <v>120</v>
      </c>
      <c r="D49" s="122" t="s">
        <v>384</v>
      </c>
      <c r="E49" s="122" t="s">
        <v>54</v>
      </c>
      <c r="F49" s="122" t="s">
        <v>196</v>
      </c>
      <c r="G49" s="122" t="s">
        <v>73</v>
      </c>
      <c r="H49" s="161" t="s">
        <v>190</v>
      </c>
      <c r="I49" s="269" t="s">
        <v>440</v>
      </c>
      <c r="J49" s="271" t="s">
        <v>56</v>
      </c>
      <c r="K49" s="269" t="s">
        <v>441</v>
      </c>
      <c r="L49" s="269" t="s">
        <v>443</v>
      </c>
    </row>
    <row r="50" spans="1:12" s="237" customFormat="1" ht="57" customHeight="1" x14ac:dyDescent="0.25">
      <c r="A50" s="269">
        <v>43</v>
      </c>
      <c r="B50" s="122" t="s">
        <v>48</v>
      </c>
      <c r="C50" s="121" t="s">
        <v>120</v>
      </c>
      <c r="D50" s="122" t="s">
        <v>385</v>
      </c>
      <c r="E50" s="122" t="s">
        <v>54</v>
      </c>
      <c r="F50" s="122" t="s">
        <v>193</v>
      </c>
      <c r="G50" s="122" t="s">
        <v>73</v>
      </c>
      <c r="H50" s="161" t="s">
        <v>194</v>
      </c>
      <c r="I50" s="269" t="s">
        <v>440</v>
      </c>
      <c r="J50" s="271" t="s">
        <v>56</v>
      </c>
      <c r="K50" s="269" t="s">
        <v>441</v>
      </c>
      <c r="L50" s="269" t="s">
        <v>443</v>
      </c>
    </row>
    <row r="51" spans="1:12" s="237" customFormat="1" ht="57" customHeight="1" x14ac:dyDescent="0.25">
      <c r="A51" s="269">
        <v>44</v>
      </c>
      <c r="B51" s="122" t="s">
        <v>47</v>
      </c>
      <c r="C51" s="121" t="s">
        <v>120</v>
      </c>
      <c r="D51" s="122" t="s">
        <v>386</v>
      </c>
      <c r="E51" s="122" t="s">
        <v>54</v>
      </c>
      <c r="F51" s="122" t="s">
        <v>343</v>
      </c>
      <c r="G51" s="122" t="s">
        <v>73</v>
      </c>
      <c r="H51" s="165" t="s">
        <v>345</v>
      </c>
      <c r="I51" s="269" t="s">
        <v>440</v>
      </c>
      <c r="J51" s="271" t="s">
        <v>56</v>
      </c>
      <c r="K51" s="269" t="s">
        <v>441</v>
      </c>
      <c r="L51" s="269" t="s">
        <v>443</v>
      </c>
    </row>
    <row r="52" spans="1:12" s="237" customFormat="1" ht="57" customHeight="1" x14ac:dyDescent="0.25">
      <c r="A52" s="269">
        <v>45</v>
      </c>
      <c r="B52" s="122" t="s">
        <v>48</v>
      </c>
      <c r="C52" s="121" t="s">
        <v>214</v>
      </c>
      <c r="D52" s="122" t="s">
        <v>387</v>
      </c>
      <c r="E52" s="122" t="s">
        <v>54</v>
      </c>
      <c r="F52" s="122" t="s">
        <v>197</v>
      </c>
      <c r="G52" s="122" t="s">
        <v>73</v>
      </c>
      <c r="H52" s="161" t="s">
        <v>198</v>
      </c>
      <c r="I52" s="269" t="s">
        <v>440</v>
      </c>
      <c r="J52" s="271" t="s">
        <v>56</v>
      </c>
      <c r="K52" s="269" t="s">
        <v>441</v>
      </c>
      <c r="L52" s="269" t="s">
        <v>443</v>
      </c>
    </row>
    <row r="53" spans="1:12" s="237" customFormat="1" ht="57" customHeight="1" x14ac:dyDescent="0.25">
      <c r="A53" s="269">
        <v>46</v>
      </c>
      <c r="B53" s="122" t="s">
        <v>47</v>
      </c>
      <c r="C53" s="121" t="s">
        <v>120</v>
      </c>
      <c r="D53" s="122" t="s">
        <v>388</v>
      </c>
      <c r="E53" s="122" t="s">
        <v>54</v>
      </c>
      <c r="F53" s="122" t="s">
        <v>202</v>
      </c>
      <c r="G53" s="122" t="s">
        <v>73</v>
      </c>
      <c r="H53" s="161" t="s">
        <v>205</v>
      </c>
      <c r="I53" s="269" t="s">
        <v>440</v>
      </c>
      <c r="J53" s="271" t="s">
        <v>56</v>
      </c>
      <c r="K53" s="269" t="s">
        <v>441</v>
      </c>
      <c r="L53" s="269" t="s">
        <v>443</v>
      </c>
    </row>
    <row r="54" spans="1:12" s="237" customFormat="1" ht="57" customHeight="1" x14ac:dyDescent="0.25">
      <c r="A54" s="269">
        <v>47</v>
      </c>
      <c r="B54" s="122" t="s">
        <v>47</v>
      </c>
      <c r="C54" s="121" t="s">
        <v>120</v>
      </c>
      <c r="D54" s="122" t="s">
        <v>389</v>
      </c>
      <c r="E54" s="122" t="s">
        <v>54</v>
      </c>
      <c r="F54" s="122" t="s">
        <v>207</v>
      </c>
      <c r="G54" s="122" t="s">
        <v>73</v>
      </c>
      <c r="H54" s="161" t="s">
        <v>210</v>
      </c>
      <c r="I54" s="269" t="s">
        <v>440</v>
      </c>
      <c r="J54" s="271" t="s">
        <v>56</v>
      </c>
      <c r="K54" s="269" t="s">
        <v>441</v>
      </c>
      <c r="L54" s="269" t="s">
        <v>443</v>
      </c>
    </row>
    <row r="55" spans="1:12" s="237" customFormat="1" ht="57" customHeight="1" x14ac:dyDescent="0.25">
      <c r="A55" s="269">
        <v>48</v>
      </c>
      <c r="B55" s="122" t="s">
        <v>47</v>
      </c>
      <c r="C55" s="121" t="s">
        <v>120</v>
      </c>
      <c r="D55" s="122" t="s">
        <v>390</v>
      </c>
      <c r="E55" s="122" t="s">
        <v>54</v>
      </c>
      <c r="F55" s="122" t="s">
        <v>211</v>
      </c>
      <c r="G55" s="122" t="s">
        <v>73</v>
      </c>
      <c r="H55" s="161" t="s">
        <v>212</v>
      </c>
      <c r="I55" s="269" t="s">
        <v>440</v>
      </c>
      <c r="J55" s="271" t="s">
        <v>56</v>
      </c>
      <c r="K55" s="269" t="s">
        <v>441</v>
      </c>
      <c r="L55" s="269" t="s">
        <v>443</v>
      </c>
    </row>
    <row r="56" spans="1:12" s="237" customFormat="1" ht="57" customHeight="1" x14ac:dyDescent="0.25">
      <c r="A56" s="269">
        <v>49</v>
      </c>
      <c r="B56" s="122" t="s">
        <v>48</v>
      </c>
      <c r="C56" s="121" t="s">
        <v>120</v>
      </c>
      <c r="D56" s="122" t="s">
        <v>391</v>
      </c>
      <c r="E56" s="122" t="s">
        <v>54</v>
      </c>
      <c r="F56" s="191" t="s">
        <v>279</v>
      </c>
      <c r="G56" s="122" t="s">
        <v>73</v>
      </c>
      <c r="H56" s="121" t="s">
        <v>276</v>
      </c>
      <c r="I56" s="269" t="s">
        <v>440</v>
      </c>
      <c r="J56" s="271" t="s">
        <v>56</v>
      </c>
      <c r="K56" s="269" t="s">
        <v>441</v>
      </c>
      <c r="L56" s="269" t="s">
        <v>443</v>
      </c>
    </row>
    <row r="57" spans="1:12" s="237" customFormat="1" ht="57" customHeight="1" x14ac:dyDescent="0.25">
      <c r="A57" s="269">
        <v>50</v>
      </c>
      <c r="B57" s="192" t="s">
        <v>48</v>
      </c>
      <c r="C57" s="121" t="s">
        <v>120</v>
      </c>
      <c r="D57" s="122" t="s">
        <v>392</v>
      </c>
      <c r="E57" s="122" t="s">
        <v>54</v>
      </c>
      <c r="F57" s="192" t="s">
        <v>309</v>
      </c>
      <c r="G57" s="192" t="s">
        <v>73</v>
      </c>
      <c r="H57" s="196" t="s">
        <v>311</v>
      </c>
      <c r="I57" s="269" t="s">
        <v>440</v>
      </c>
      <c r="J57" s="271" t="s">
        <v>56</v>
      </c>
      <c r="K57" s="269" t="s">
        <v>441</v>
      </c>
      <c r="L57" s="269" t="s">
        <v>443</v>
      </c>
    </row>
    <row r="58" spans="1:12" s="237" customFormat="1" ht="57" customHeight="1" x14ac:dyDescent="0.25">
      <c r="A58" s="269">
        <v>51</v>
      </c>
      <c r="B58" s="192" t="s">
        <v>48</v>
      </c>
      <c r="C58" s="121" t="s">
        <v>120</v>
      </c>
      <c r="D58" s="122" t="s">
        <v>393</v>
      </c>
      <c r="E58" s="122" t="s">
        <v>54</v>
      </c>
      <c r="F58" s="192" t="s">
        <v>312</v>
      </c>
      <c r="G58" s="192" t="s">
        <v>73</v>
      </c>
      <c r="H58" s="198" t="s">
        <v>314</v>
      </c>
      <c r="I58" s="269" t="s">
        <v>440</v>
      </c>
      <c r="J58" s="271" t="s">
        <v>56</v>
      </c>
      <c r="K58" s="269" t="s">
        <v>441</v>
      </c>
      <c r="L58" s="269" t="s">
        <v>443</v>
      </c>
    </row>
    <row r="59" spans="1:12" s="237" customFormat="1" ht="57" customHeight="1" x14ac:dyDescent="0.25">
      <c r="A59" s="269">
        <v>52</v>
      </c>
      <c r="B59" s="192" t="s">
        <v>48</v>
      </c>
      <c r="C59" s="121" t="s">
        <v>120</v>
      </c>
      <c r="D59" s="122" t="s">
        <v>394</v>
      </c>
      <c r="E59" s="122" t="s">
        <v>54</v>
      </c>
      <c r="F59" s="192" t="s">
        <v>315</v>
      </c>
      <c r="G59" s="192" t="s">
        <v>73</v>
      </c>
      <c r="H59" s="196" t="s">
        <v>317</v>
      </c>
      <c r="I59" s="269" t="s">
        <v>440</v>
      </c>
      <c r="J59" s="271" t="s">
        <v>56</v>
      </c>
      <c r="K59" s="269" t="s">
        <v>441</v>
      </c>
      <c r="L59" s="269" t="s">
        <v>443</v>
      </c>
    </row>
    <row r="60" spans="1:12" s="237" customFormat="1" ht="57" customHeight="1" x14ac:dyDescent="0.2">
      <c r="A60" s="269">
        <v>53</v>
      </c>
      <c r="B60" s="192" t="s">
        <v>48</v>
      </c>
      <c r="C60" s="121" t="s">
        <v>120</v>
      </c>
      <c r="D60" s="122" t="s">
        <v>395</v>
      </c>
      <c r="E60" s="122" t="s">
        <v>54</v>
      </c>
      <c r="F60" s="192" t="s">
        <v>315</v>
      </c>
      <c r="G60" s="273">
        <v>244</v>
      </c>
      <c r="H60" s="196" t="s">
        <v>318</v>
      </c>
      <c r="I60" s="269" t="s">
        <v>440</v>
      </c>
      <c r="J60" s="271" t="s">
        <v>56</v>
      </c>
      <c r="K60" s="269" t="s">
        <v>441</v>
      </c>
      <c r="L60" s="269" t="s">
        <v>443</v>
      </c>
    </row>
    <row r="61" spans="1:12" s="237" customFormat="1" ht="57" customHeight="1" x14ac:dyDescent="0.25">
      <c r="A61" s="269">
        <v>54</v>
      </c>
      <c r="B61" s="192" t="s">
        <v>48</v>
      </c>
      <c r="C61" s="121" t="s">
        <v>120</v>
      </c>
      <c r="D61" s="122" t="s">
        <v>396</v>
      </c>
      <c r="E61" s="122" t="s">
        <v>54</v>
      </c>
      <c r="F61" s="192" t="s">
        <v>319</v>
      </c>
      <c r="G61" s="192" t="s">
        <v>73</v>
      </c>
      <c r="H61" s="196" t="s">
        <v>321</v>
      </c>
      <c r="I61" s="269" t="s">
        <v>440</v>
      </c>
      <c r="J61" s="271" t="s">
        <v>56</v>
      </c>
      <c r="K61" s="269" t="s">
        <v>441</v>
      </c>
      <c r="L61" s="269" t="s">
        <v>443</v>
      </c>
    </row>
    <row r="62" spans="1:12" s="237" customFormat="1" ht="57" customHeight="1" x14ac:dyDescent="0.25">
      <c r="A62" s="269">
        <v>55</v>
      </c>
      <c r="B62" s="192" t="s">
        <v>48</v>
      </c>
      <c r="C62" s="121" t="s">
        <v>120</v>
      </c>
      <c r="D62" s="122" t="s">
        <v>397</v>
      </c>
      <c r="E62" s="122" t="s">
        <v>54</v>
      </c>
      <c r="F62" s="192" t="s">
        <v>322</v>
      </c>
      <c r="G62" s="192" t="s">
        <v>73</v>
      </c>
      <c r="H62" s="196" t="s">
        <v>324</v>
      </c>
      <c r="I62" s="269" t="s">
        <v>440</v>
      </c>
      <c r="J62" s="271" t="s">
        <v>56</v>
      </c>
      <c r="K62" s="269" t="s">
        <v>441</v>
      </c>
      <c r="L62" s="269" t="s">
        <v>443</v>
      </c>
    </row>
    <row r="63" spans="1:12" s="237" customFormat="1" ht="57" customHeight="1" x14ac:dyDescent="0.25">
      <c r="A63" s="269">
        <v>56</v>
      </c>
      <c r="B63" s="192" t="s">
        <v>48</v>
      </c>
      <c r="C63" s="121" t="s">
        <v>120</v>
      </c>
      <c r="D63" s="122" t="s">
        <v>398</v>
      </c>
      <c r="E63" s="122" t="s">
        <v>54</v>
      </c>
      <c r="F63" s="192" t="s">
        <v>325</v>
      </c>
      <c r="G63" s="192" t="s">
        <v>73</v>
      </c>
      <c r="H63" s="196" t="s">
        <v>327</v>
      </c>
      <c r="I63" s="269" t="s">
        <v>440</v>
      </c>
      <c r="J63" s="271" t="s">
        <v>56</v>
      </c>
      <c r="K63" s="269" t="s">
        <v>441</v>
      </c>
      <c r="L63" s="269" t="s">
        <v>443</v>
      </c>
    </row>
    <row r="64" spans="1:12" s="237" customFormat="1" ht="57" customHeight="1" x14ac:dyDescent="0.25">
      <c r="A64" s="269">
        <v>57</v>
      </c>
      <c r="B64" s="192" t="s">
        <v>48</v>
      </c>
      <c r="C64" s="121" t="s">
        <v>120</v>
      </c>
      <c r="D64" s="122" t="s">
        <v>399</v>
      </c>
      <c r="E64" s="122" t="s">
        <v>54</v>
      </c>
      <c r="F64" s="192" t="s">
        <v>328</v>
      </c>
      <c r="G64" s="192" t="s">
        <v>73</v>
      </c>
      <c r="H64" s="196" t="s">
        <v>327</v>
      </c>
      <c r="I64" s="269" t="s">
        <v>440</v>
      </c>
      <c r="J64" s="271" t="s">
        <v>56</v>
      </c>
      <c r="K64" s="269" t="s">
        <v>441</v>
      </c>
      <c r="L64" s="269" t="s">
        <v>443</v>
      </c>
    </row>
    <row r="65" spans="1:12" s="237" customFormat="1" ht="57" customHeight="1" x14ac:dyDescent="0.25">
      <c r="A65" s="269">
        <v>58</v>
      </c>
      <c r="B65" s="192" t="s">
        <v>48</v>
      </c>
      <c r="C65" s="121" t="s">
        <v>120</v>
      </c>
      <c r="D65" s="122" t="s">
        <v>400</v>
      </c>
      <c r="E65" s="122" t="s">
        <v>54</v>
      </c>
      <c r="F65" s="192" t="s">
        <v>330</v>
      </c>
      <c r="G65" s="192" t="s">
        <v>73</v>
      </c>
      <c r="H65" s="196" t="s">
        <v>327</v>
      </c>
      <c r="I65" s="269" t="s">
        <v>440</v>
      </c>
      <c r="J65" s="271" t="s">
        <v>56</v>
      </c>
      <c r="K65" s="269" t="s">
        <v>441</v>
      </c>
      <c r="L65" s="269" t="s">
        <v>443</v>
      </c>
    </row>
    <row r="66" spans="1:12" s="237" customFormat="1" ht="57" customHeight="1" x14ac:dyDescent="0.25">
      <c r="A66" s="269">
        <v>59</v>
      </c>
      <c r="B66" s="192" t="s">
        <v>48</v>
      </c>
      <c r="C66" s="121" t="s">
        <v>120</v>
      </c>
      <c r="D66" s="122" t="s">
        <v>401</v>
      </c>
      <c r="E66" s="122" t="s">
        <v>54</v>
      </c>
      <c r="F66" s="192" t="s">
        <v>315</v>
      </c>
      <c r="G66" s="192" t="s">
        <v>73</v>
      </c>
      <c r="H66" s="196" t="s">
        <v>333</v>
      </c>
      <c r="I66" s="269" t="s">
        <v>440</v>
      </c>
      <c r="J66" s="271" t="s">
        <v>56</v>
      </c>
      <c r="K66" s="269" t="s">
        <v>441</v>
      </c>
      <c r="L66" s="269" t="s">
        <v>443</v>
      </c>
    </row>
    <row r="67" spans="1:12" s="237" customFormat="1" ht="57" customHeight="1" x14ac:dyDescent="0.25">
      <c r="A67" s="269">
        <v>60</v>
      </c>
      <c r="B67" s="122" t="s">
        <v>47</v>
      </c>
      <c r="C67" s="121" t="s">
        <v>120</v>
      </c>
      <c r="D67" s="122" t="s">
        <v>402</v>
      </c>
      <c r="E67" s="122" t="s">
        <v>54</v>
      </c>
      <c r="F67" s="122" t="s">
        <v>346</v>
      </c>
      <c r="G67" s="122" t="s">
        <v>73</v>
      </c>
      <c r="H67" s="165" t="s">
        <v>348</v>
      </c>
      <c r="I67" s="269" t="s">
        <v>440</v>
      </c>
      <c r="J67" s="271" t="s">
        <v>56</v>
      </c>
      <c r="K67" s="269" t="s">
        <v>441</v>
      </c>
      <c r="L67" s="269" t="s">
        <v>443</v>
      </c>
    </row>
    <row r="68" spans="1:12" s="237" customFormat="1" ht="57" customHeight="1" x14ac:dyDescent="0.25">
      <c r="A68" s="269">
        <v>61</v>
      </c>
      <c r="B68" s="122" t="s">
        <v>48</v>
      </c>
      <c r="C68" s="121" t="s">
        <v>120</v>
      </c>
      <c r="D68" s="122" t="s">
        <v>403</v>
      </c>
      <c r="E68" s="122" t="s">
        <v>54</v>
      </c>
      <c r="F68" s="122" t="s">
        <v>280</v>
      </c>
      <c r="G68" s="122" t="s">
        <v>73</v>
      </c>
      <c r="H68" s="121" t="s">
        <v>278</v>
      </c>
      <c r="I68" s="269" t="s">
        <v>440</v>
      </c>
      <c r="J68" s="271" t="s">
        <v>56</v>
      </c>
      <c r="K68" s="269" t="s">
        <v>441</v>
      </c>
      <c r="L68" s="269" t="s">
        <v>443</v>
      </c>
    </row>
    <row r="69" spans="1:12" s="237" customFormat="1" ht="57" customHeight="1" x14ac:dyDescent="0.25">
      <c r="A69" s="269">
        <v>62</v>
      </c>
      <c r="B69" s="122" t="s">
        <v>48</v>
      </c>
      <c r="C69" s="121" t="s">
        <v>120</v>
      </c>
      <c r="D69" s="122" t="s">
        <v>404</v>
      </c>
      <c r="E69" s="122" t="s">
        <v>54</v>
      </c>
      <c r="F69" s="122" t="s">
        <v>363</v>
      </c>
      <c r="G69" s="122" t="s">
        <v>73</v>
      </c>
      <c r="H69" s="51" t="s">
        <v>223</v>
      </c>
      <c r="I69" s="269" t="s">
        <v>440</v>
      </c>
      <c r="J69" s="271" t="s">
        <v>56</v>
      </c>
      <c r="K69" s="269" t="s">
        <v>441</v>
      </c>
      <c r="L69" s="269" t="s">
        <v>443</v>
      </c>
    </row>
    <row r="70" spans="1:12" s="237" customFormat="1" ht="57" customHeight="1" x14ac:dyDescent="0.25">
      <c r="A70" s="269">
        <v>63</v>
      </c>
      <c r="B70" s="122" t="s">
        <v>48</v>
      </c>
      <c r="C70" s="121" t="s">
        <v>53</v>
      </c>
      <c r="D70" s="122" t="s">
        <v>405</v>
      </c>
      <c r="E70" s="122" t="s">
        <v>54</v>
      </c>
      <c r="F70" s="122" t="s">
        <v>359</v>
      </c>
      <c r="G70" s="122" t="s">
        <v>73</v>
      </c>
      <c r="H70" s="161" t="s">
        <v>362</v>
      </c>
      <c r="I70" s="269" t="s">
        <v>440</v>
      </c>
      <c r="J70" s="271" t="s">
        <v>56</v>
      </c>
      <c r="K70" s="269" t="s">
        <v>441</v>
      </c>
      <c r="L70" s="269" t="s">
        <v>443</v>
      </c>
    </row>
    <row r="71" spans="1:12" s="237" customFormat="1" ht="57" customHeight="1" x14ac:dyDescent="0.25">
      <c r="A71" s="269">
        <v>64</v>
      </c>
      <c r="B71" s="122" t="s">
        <v>48</v>
      </c>
      <c r="C71" s="121" t="s">
        <v>53</v>
      </c>
      <c r="D71" s="122" t="s">
        <v>406</v>
      </c>
      <c r="E71" s="122" t="s">
        <v>54</v>
      </c>
      <c r="F71" s="122" t="s">
        <v>363</v>
      </c>
      <c r="G71" s="122" t="s">
        <v>73</v>
      </c>
      <c r="H71" s="161" t="s">
        <v>364</v>
      </c>
      <c r="I71" s="269" t="s">
        <v>440</v>
      </c>
      <c r="J71" s="271" t="s">
        <v>56</v>
      </c>
      <c r="K71" s="269" t="s">
        <v>441</v>
      </c>
      <c r="L71" s="269" t="s">
        <v>443</v>
      </c>
    </row>
    <row r="72" spans="1:12" s="237" customFormat="1" ht="57" customHeight="1" x14ac:dyDescent="0.25">
      <c r="A72" s="269">
        <v>65</v>
      </c>
      <c r="B72" s="122" t="s">
        <v>47</v>
      </c>
      <c r="C72" s="121" t="s">
        <v>120</v>
      </c>
      <c r="D72" s="122" t="s">
        <v>407</v>
      </c>
      <c r="E72" s="122" t="s">
        <v>54</v>
      </c>
      <c r="F72" s="122" t="s">
        <v>242</v>
      </c>
      <c r="G72" s="122" t="s">
        <v>226</v>
      </c>
      <c r="H72" s="82" t="s">
        <v>229</v>
      </c>
      <c r="I72" s="269" t="s">
        <v>440</v>
      </c>
      <c r="J72" s="271" t="s">
        <v>56</v>
      </c>
      <c r="K72" s="269" t="s">
        <v>441</v>
      </c>
      <c r="L72" s="269" t="s">
        <v>443</v>
      </c>
    </row>
    <row r="73" spans="1:12" s="237" customFormat="1" ht="57" customHeight="1" x14ac:dyDescent="0.25">
      <c r="A73" s="269">
        <v>66</v>
      </c>
      <c r="B73" s="122" t="s">
        <v>47</v>
      </c>
      <c r="C73" s="121" t="s">
        <v>120</v>
      </c>
      <c r="D73" s="122" t="s">
        <v>408</v>
      </c>
      <c r="E73" s="122" t="s">
        <v>54</v>
      </c>
      <c r="F73" s="122" t="s">
        <v>242</v>
      </c>
      <c r="G73" s="122" t="s">
        <v>226</v>
      </c>
      <c r="H73" s="82" t="s">
        <v>229</v>
      </c>
      <c r="I73" s="269" t="s">
        <v>440</v>
      </c>
      <c r="J73" s="271" t="s">
        <v>56</v>
      </c>
      <c r="K73" s="269" t="s">
        <v>441</v>
      </c>
      <c r="L73" s="269" t="s">
        <v>443</v>
      </c>
    </row>
    <row r="74" spans="1:12" s="237" customFormat="1" ht="57" customHeight="1" x14ac:dyDescent="0.25">
      <c r="A74" s="269">
        <v>67</v>
      </c>
      <c r="B74" s="122" t="s">
        <v>47</v>
      </c>
      <c r="C74" s="121" t="s">
        <v>120</v>
      </c>
      <c r="D74" s="122" t="s">
        <v>72</v>
      </c>
      <c r="E74" s="122" t="s">
        <v>54</v>
      </c>
      <c r="F74" s="122" t="s">
        <v>242</v>
      </c>
      <c r="G74" s="122" t="s">
        <v>226</v>
      </c>
      <c r="H74" s="82" t="s">
        <v>229</v>
      </c>
      <c r="I74" s="269" t="s">
        <v>440</v>
      </c>
      <c r="J74" s="271" t="s">
        <v>56</v>
      </c>
      <c r="K74" s="269" t="s">
        <v>441</v>
      </c>
      <c r="L74" s="269" t="s">
        <v>443</v>
      </c>
    </row>
    <row r="75" spans="1:12" s="237" customFormat="1" ht="57" customHeight="1" x14ac:dyDescent="0.25">
      <c r="A75" s="269">
        <v>68</v>
      </c>
      <c r="B75" s="122" t="s">
        <v>47</v>
      </c>
      <c r="C75" s="121" t="s">
        <v>120</v>
      </c>
      <c r="D75" s="122" t="s">
        <v>74</v>
      </c>
      <c r="E75" s="122" t="s">
        <v>54</v>
      </c>
      <c r="F75" s="122" t="s">
        <v>242</v>
      </c>
      <c r="G75" s="122" t="s">
        <v>226</v>
      </c>
      <c r="H75" s="161" t="s">
        <v>231</v>
      </c>
      <c r="I75" s="269" t="s">
        <v>440</v>
      </c>
      <c r="J75" s="271" t="s">
        <v>56</v>
      </c>
      <c r="K75" s="269" t="s">
        <v>441</v>
      </c>
      <c r="L75" s="269" t="s">
        <v>443</v>
      </c>
    </row>
    <row r="76" spans="1:12" s="237" customFormat="1" ht="57" customHeight="1" x14ac:dyDescent="0.25">
      <c r="A76" s="269">
        <v>69</v>
      </c>
      <c r="B76" s="122" t="s">
        <v>47</v>
      </c>
      <c r="C76" s="121" t="s">
        <v>120</v>
      </c>
      <c r="D76" s="122" t="s">
        <v>75</v>
      </c>
      <c r="E76" s="122" t="s">
        <v>54</v>
      </c>
      <c r="F76" s="122" t="s">
        <v>244</v>
      </c>
      <c r="G76" s="122" t="s">
        <v>226</v>
      </c>
      <c r="H76" s="161" t="s">
        <v>233</v>
      </c>
      <c r="I76" s="269" t="s">
        <v>440</v>
      </c>
      <c r="J76" s="271" t="s">
        <v>56</v>
      </c>
      <c r="K76" s="269" t="s">
        <v>441</v>
      </c>
      <c r="L76" s="269" t="s">
        <v>443</v>
      </c>
    </row>
    <row r="77" spans="1:12" s="237" customFormat="1" ht="57" customHeight="1" x14ac:dyDescent="0.25">
      <c r="A77" s="269">
        <v>70</v>
      </c>
      <c r="B77" s="122" t="s">
        <v>47</v>
      </c>
      <c r="C77" s="121" t="s">
        <v>120</v>
      </c>
      <c r="D77" s="122" t="s">
        <v>409</v>
      </c>
      <c r="E77" s="122" t="s">
        <v>54</v>
      </c>
      <c r="F77" s="122" t="s">
        <v>242</v>
      </c>
      <c r="G77" s="122" t="s">
        <v>226</v>
      </c>
      <c r="H77" s="161" t="s">
        <v>235</v>
      </c>
      <c r="I77" s="269" t="s">
        <v>440</v>
      </c>
      <c r="J77" s="271" t="s">
        <v>56</v>
      </c>
      <c r="K77" s="269" t="s">
        <v>441</v>
      </c>
      <c r="L77" s="269" t="s">
        <v>443</v>
      </c>
    </row>
    <row r="78" spans="1:12" s="237" customFormat="1" ht="57" customHeight="1" x14ac:dyDescent="0.25">
      <c r="A78" s="269">
        <v>71</v>
      </c>
      <c r="B78" s="122" t="s">
        <v>47</v>
      </c>
      <c r="C78" s="121" t="s">
        <v>120</v>
      </c>
      <c r="D78" s="122" t="s">
        <v>410</v>
      </c>
      <c r="E78" s="122" t="s">
        <v>54</v>
      </c>
      <c r="F78" s="122" t="s">
        <v>245</v>
      </c>
      <c r="G78" s="122" t="s">
        <v>226</v>
      </c>
      <c r="H78" s="161" t="s">
        <v>237</v>
      </c>
      <c r="I78" s="269" t="s">
        <v>440</v>
      </c>
      <c r="J78" s="271" t="s">
        <v>56</v>
      </c>
      <c r="K78" s="269" t="s">
        <v>441</v>
      </c>
      <c r="L78" s="269" t="s">
        <v>443</v>
      </c>
    </row>
    <row r="79" spans="1:12" s="237" customFormat="1" ht="57" customHeight="1" x14ac:dyDescent="0.25">
      <c r="A79" s="269">
        <v>72</v>
      </c>
      <c r="B79" s="122" t="s">
        <v>47</v>
      </c>
      <c r="C79" s="121" t="s">
        <v>120</v>
      </c>
      <c r="D79" s="122" t="s">
        <v>411</v>
      </c>
      <c r="E79" s="122" t="s">
        <v>54</v>
      </c>
      <c r="F79" s="122" t="s">
        <v>244</v>
      </c>
      <c r="G79" s="122" t="s">
        <v>226</v>
      </c>
      <c r="H79" s="161" t="s">
        <v>239</v>
      </c>
      <c r="I79" s="269" t="s">
        <v>440</v>
      </c>
      <c r="J79" s="271" t="s">
        <v>56</v>
      </c>
      <c r="K79" s="269" t="s">
        <v>441</v>
      </c>
      <c r="L79" s="269" t="s">
        <v>443</v>
      </c>
    </row>
    <row r="80" spans="1:12" s="237" customFormat="1" ht="57" customHeight="1" x14ac:dyDescent="0.25">
      <c r="A80" s="269">
        <v>73</v>
      </c>
      <c r="B80" s="122" t="s">
        <v>47</v>
      </c>
      <c r="C80" s="121" t="s">
        <v>120</v>
      </c>
      <c r="D80" s="122" t="s">
        <v>412</v>
      </c>
      <c r="E80" s="122" t="s">
        <v>54</v>
      </c>
      <c r="F80" s="122" t="s">
        <v>242</v>
      </c>
      <c r="G80" s="122" t="s">
        <v>226</v>
      </c>
      <c r="H80" s="161" t="s">
        <v>241</v>
      </c>
      <c r="I80" s="269" t="s">
        <v>440</v>
      </c>
      <c r="J80" s="271" t="s">
        <v>56</v>
      </c>
      <c r="K80" s="269" t="s">
        <v>441</v>
      </c>
      <c r="L80" s="269" t="s">
        <v>443</v>
      </c>
    </row>
    <row r="81" spans="1:12" s="237" customFormat="1" ht="57" customHeight="1" x14ac:dyDescent="0.25">
      <c r="A81" s="269">
        <v>74</v>
      </c>
      <c r="B81" s="122" t="s">
        <v>47</v>
      </c>
      <c r="C81" s="121" t="s">
        <v>120</v>
      </c>
      <c r="D81" s="122" t="s">
        <v>413</v>
      </c>
      <c r="E81" s="122" t="s">
        <v>54</v>
      </c>
      <c r="F81" s="122" t="s">
        <v>252</v>
      </c>
      <c r="G81" s="122" t="s">
        <v>226</v>
      </c>
      <c r="H81" s="161" t="s">
        <v>247</v>
      </c>
      <c r="I81" s="269" t="s">
        <v>440</v>
      </c>
      <c r="J81" s="271" t="s">
        <v>56</v>
      </c>
      <c r="K81" s="269" t="s">
        <v>441</v>
      </c>
      <c r="L81" s="269" t="s">
        <v>443</v>
      </c>
    </row>
    <row r="82" spans="1:12" s="237" customFormat="1" ht="57" customHeight="1" x14ac:dyDescent="0.25">
      <c r="A82" s="269">
        <v>75</v>
      </c>
      <c r="B82" s="122" t="s">
        <v>47</v>
      </c>
      <c r="C82" s="121" t="s">
        <v>120</v>
      </c>
      <c r="D82" s="122" t="s">
        <v>414</v>
      </c>
      <c r="E82" s="122" t="s">
        <v>54</v>
      </c>
      <c r="F82" s="122" t="s">
        <v>252</v>
      </c>
      <c r="G82" s="122" t="s">
        <v>226</v>
      </c>
      <c r="H82" s="161" t="s">
        <v>248</v>
      </c>
      <c r="I82" s="269" t="s">
        <v>440</v>
      </c>
      <c r="J82" s="271" t="s">
        <v>56</v>
      </c>
      <c r="K82" s="269" t="s">
        <v>441</v>
      </c>
      <c r="L82" s="269" t="s">
        <v>443</v>
      </c>
    </row>
    <row r="83" spans="1:12" s="237" customFormat="1" ht="57" customHeight="1" x14ac:dyDescent="0.25">
      <c r="A83" s="269">
        <v>76</v>
      </c>
      <c r="B83" s="122" t="s">
        <v>48</v>
      </c>
      <c r="C83" s="121" t="s">
        <v>120</v>
      </c>
      <c r="D83" s="122" t="s">
        <v>415</v>
      </c>
      <c r="E83" s="122" t="s">
        <v>54</v>
      </c>
      <c r="F83" s="124" t="s">
        <v>253</v>
      </c>
      <c r="G83" s="124" t="s">
        <v>226</v>
      </c>
      <c r="H83" s="161" t="s">
        <v>250</v>
      </c>
      <c r="I83" s="269" t="s">
        <v>440</v>
      </c>
      <c r="J83" s="271" t="s">
        <v>56</v>
      </c>
      <c r="K83" s="269" t="s">
        <v>441</v>
      </c>
      <c r="L83" s="269" t="s">
        <v>443</v>
      </c>
    </row>
    <row r="84" spans="1:12" s="237" customFormat="1" ht="57" customHeight="1" x14ac:dyDescent="0.25">
      <c r="A84" s="269">
        <v>77</v>
      </c>
      <c r="B84" s="122" t="s">
        <v>48</v>
      </c>
      <c r="C84" s="121" t="s">
        <v>120</v>
      </c>
      <c r="D84" s="122" t="s">
        <v>416</v>
      </c>
      <c r="E84" s="122" t="s">
        <v>54</v>
      </c>
      <c r="F84" s="124" t="s">
        <v>262</v>
      </c>
      <c r="G84" s="124" t="s">
        <v>226</v>
      </c>
      <c r="H84" s="121" t="s">
        <v>256</v>
      </c>
      <c r="I84" s="269" t="s">
        <v>440</v>
      </c>
      <c r="J84" s="271" t="s">
        <v>56</v>
      </c>
      <c r="K84" s="269" t="s">
        <v>441</v>
      </c>
      <c r="L84" s="269" t="s">
        <v>443</v>
      </c>
    </row>
    <row r="85" spans="1:12" s="237" customFormat="1" ht="57" customHeight="1" x14ac:dyDescent="0.25">
      <c r="A85" s="269">
        <v>78</v>
      </c>
      <c r="B85" s="122" t="s">
        <v>48</v>
      </c>
      <c r="C85" s="121" t="s">
        <v>120</v>
      </c>
      <c r="D85" s="122" t="s">
        <v>417</v>
      </c>
      <c r="E85" s="122" t="s">
        <v>54</v>
      </c>
      <c r="F85" s="122" t="s">
        <v>262</v>
      </c>
      <c r="G85" s="124" t="s">
        <v>226</v>
      </c>
      <c r="H85" s="121" t="s">
        <v>258</v>
      </c>
      <c r="I85" s="269" t="s">
        <v>440</v>
      </c>
      <c r="J85" s="271" t="s">
        <v>56</v>
      </c>
      <c r="K85" s="269" t="s">
        <v>441</v>
      </c>
      <c r="L85" s="269" t="s">
        <v>443</v>
      </c>
    </row>
    <row r="86" spans="1:12" s="237" customFormat="1" ht="57" customHeight="1" x14ac:dyDescent="0.25">
      <c r="A86" s="269">
        <v>79</v>
      </c>
      <c r="B86" s="122" t="s">
        <v>48</v>
      </c>
      <c r="C86" s="121" t="s">
        <v>120</v>
      </c>
      <c r="D86" s="122" t="s">
        <v>418</v>
      </c>
      <c r="E86" s="122" t="s">
        <v>54</v>
      </c>
      <c r="F86" s="208" t="s">
        <v>263</v>
      </c>
      <c r="G86" s="124" t="s">
        <v>226</v>
      </c>
      <c r="H86" s="121" t="s">
        <v>260</v>
      </c>
      <c r="I86" s="269" t="s">
        <v>440</v>
      </c>
      <c r="J86" s="271" t="s">
        <v>56</v>
      </c>
      <c r="K86" s="269" t="s">
        <v>441</v>
      </c>
      <c r="L86" s="269" t="s">
        <v>443</v>
      </c>
    </row>
    <row r="87" spans="1:12" s="237" customFormat="1" ht="57" customHeight="1" x14ac:dyDescent="0.25">
      <c r="A87" s="269">
        <v>80</v>
      </c>
      <c r="B87" s="124" t="s">
        <v>48</v>
      </c>
      <c r="C87" s="121" t="s">
        <v>120</v>
      </c>
      <c r="D87" s="122" t="s">
        <v>419</v>
      </c>
      <c r="E87" s="122" t="s">
        <v>54</v>
      </c>
      <c r="F87" s="208" t="s">
        <v>268</v>
      </c>
      <c r="G87" s="124" t="s">
        <v>226</v>
      </c>
      <c r="H87" s="121" t="s">
        <v>265</v>
      </c>
      <c r="I87" s="269" t="s">
        <v>440</v>
      </c>
      <c r="J87" s="271" t="s">
        <v>56</v>
      </c>
      <c r="K87" s="269" t="s">
        <v>441</v>
      </c>
      <c r="L87" s="269" t="s">
        <v>443</v>
      </c>
    </row>
    <row r="88" spans="1:12" s="237" customFormat="1" ht="57" customHeight="1" x14ac:dyDescent="0.25">
      <c r="A88" s="269">
        <v>81</v>
      </c>
      <c r="B88" s="124" t="s">
        <v>48</v>
      </c>
      <c r="C88" s="121" t="s">
        <v>120</v>
      </c>
      <c r="D88" s="122" t="s">
        <v>420</v>
      </c>
      <c r="E88" s="122" t="s">
        <v>54</v>
      </c>
      <c r="F88" s="124" t="s">
        <v>262</v>
      </c>
      <c r="G88" s="124" t="s">
        <v>226</v>
      </c>
      <c r="H88" s="121" t="s">
        <v>266</v>
      </c>
      <c r="I88" s="269" t="s">
        <v>440</v>
      </c>
      <c r="J88" s="271" t="s">
        <v>56</v>
      </c>
      <c r="K88" s="269" t="s">
        <v>441</v>
      </c>
      <c r="L88" s="269" t="s">
        <v>443</v>
      </c>
    </row>
    <row r="89" spans="1:12" s="237" customFormat="1" ht="57" customHeight="1" x14ac:dyDescent="0.25">
      <c r="A89" s="269">
        <v>82</v>
      </c>
      <c r="B89" s="124" t="s">
        <v>48</v>
      </c>
      <c r="C89" s="121" t="s">
        <v>120</v>
      </c>
      <c r="D89" s="122" t="s">
        <v>76</v>
      </c>
      <c r="E89" s="122" t="s">
        <v>54</v>
      </c>
      <c r="F89" s="208" t="s">
        <v>268</v>
      </c>
      <c r="G89" s="124" t="s">
        <v>226</v>
      </c>
      <c r="H89" s="121" t="s">
        <v>270</v>
      </c>
      <c r="I89" s="269" t="s">
        <v>440</v>
      </c>
      <c r="J89" s="271" t="s">
        <v>56</v>
      </c>
      <c r="K89" s="269" t="s">
        <v>441</v>
      </c>
      <c r="L89" s="269" t="s">
        <v>443</v>
      </c>
    </row>
    <row r="90" spans="1:12" s="237" customFormat="1" ht="57" customHeight="1" x14ac:dyDescent="0.25">
      <c r="A90" s="269">
        <v>83</v>
      </c>
      <c r="B90" s="124" t="s">
        <v>48</v>
      </c>
      <c r="C90" s="121" t="s">
        <v>120</v>
      </c>
      <c r="D90" s="122" t="s">
        <v>77</v>
      </c>
      <c r="E90" s="122" t="s">
        <v>54</v>
      </c>
      <c r="F90" s="208" t="s">
        <v>274</v>
      </c>
      <c r="G90" s="124" t="s">
        <v>226</v>
      </c>
      <c r="H90" s="121" t="s">
        <v>272</v>
      </c>
      <c r="I90" s="269" t="s">
        <v>440</v>
      </c>
      <c r="J90" s="271" t="s">
        <v>56</v>
      </c>
      <c r="K90" s="269" t="s">
        <v>441</v>
      </c>
      <c r="L90" s="269" t="s">
        <v>443</v>
      </c>
    </row>
    <row r="91" spans="1:12" s="237" customFormat="1" ht="57" customHeight="1" x14ac:dyDescent="0.25">
      <c r="A91" s="269">
        <v>84</v>
      </c>
      <c r="B91" s="192" t="s">
        <v>48</v>
      </c>
      <c r="C91" s="121" t="s">
        <v>120</v>
      </c>
      <c r="D91" s="122" t="s">
        <v>78</v>
      </c>
      <c r="E91" s="122" t="s">
        <v>54</v>
      </c>
      <c r="F91" s="192" t="s">
        <v>287</v>
      </c>
      <c r="G91" s="192" t="s">
        <v>73</v>
      </c>
      <c r="H91" s="196" t="s">
        <v>291</v>
      </c>
      <c r="I91" s="269" t="s">
        <v>440</v>
      </c>
      <c r="J91" s="271" t="s">
        <v>56</v>
      </c>
      <c r="K91" s="269" t="s">
        <v>441</v>
      </c>
      <c r="L91" s="269" t="s">
        <v>443</v>
      </c>
    </row>
    <row r="92" spans="1:12" s="237" customFormat="1" ht="57" customHeight="1" x14ac:dyDescent="0.25">
      <c r="A92" s="269">
        <v>85</v>
      </c>
      <c r="B92" s="192" t="s">
        <v>48</v>
      </c>
      <c r="C92" s="121" t="s">
        <v>120</v>
      </c>
      <c r="D92" s="122" t="s">
        <v>79</v>
      </c>
      <c r="E92" s="122" t="s">
        <v>54</v>
      </c>
      <c r="F92" s="192" t="s">
        <v>287</v>
      </c>
      <c r="G92" s="192" t="s">
        <v>73</v>
      </c>
      <c r="H92" s="196" t="s">
        <v>293</v>
      </c>
      <c r="I92" s="269" t="s">
        <v>440</v>
      </c>
      <c r="J92" s="271" t="s">
        <v>56</v>
      </c>
      <c r="K92" s="269" t="s">
        <v>441</v>
      </c>
      <c r="L92" s="269" t="s">
        <v>443</v>
      </c>
    </row>
    <row r="93" spans="1:12" s="237" customFormat="1" ht="57" customHeight="1" x14ac:dyDescent="0.25">
      <c r="A93" s="269">
        <v>86</v>
      </c>
      <c r="B93" s="192" t="s">
        <v>48</v>
      </c>
      <c r="C93" s="121" t="s">
        <v>120</v>
      </c>
      <c r="D93" s="122" t="s">
        <v>81</v>
      </c>
      <c r="E93" s="122" t="s">
        <v>54</v>
      </c>
      <c r="F93" s="192" t="s">
        <v>287</v>
      </c>
      <c r="G93" s="192" t="s">
        <v>73</v>
      </c>
      <c r="H93" s="196" t="s">
        <v>294</v>
      </c>
      <c r="I93" s="269" t="s">
        <v>440</v>
      </c>
      <c r="J93" s="271" t="s">
        <v>56</v>
      </c>
      <c r="K93" s="269" t="s">
        <v>441</v>
      </c>
      <c r="L93" s="269" t="s">
        <v>443</v>
      </c>
    </row>
    <row r="94" spans="1:12" s="237" customFormat="1" ht="57" customHeight="1" x14ac:dyDescent="0.25">
      <c r="A94" s="269">
        <v>87</v>
      </c>
      <c r="B94" s="192" t="s">
        <v>48</v>
      </c>
      <c r="C94" s="121" t="s">
        <v>120</v>
      </c>
      <c r="D94" s="122" t="s">
        <v>82</v>
      </c>
      <c r="E94" s="122" t="s">
        <v>54</v>
      </c>
      <c r="F94" s="192" t="s">
        <v>295</v>
      </c>
      <c r="G94" s="192" t="s">
        <v>73</v>
      </c>
      <c r="H94" s="196" t="s">
        <v>297</v>
      </c>
      <c r="I94" s="269" t="s">
        <v>440</v>
      </c>
      <c r="J94" s="271" t="s">
        <v>56</v>
      </c>
      <c r="K94" s="269" t="s">
        <v>441</v>
      </c>
      <c r="L94" s="269" t="s">
        <v>443</v>
      </c>
    </row>
    <row r="95" spans="1:12" s="237" customFormat="1" ht="57" customHeight="1" x14ac:dyDescent="0.25">
      <c r="A95" s="269">
        <v>88</v>
      </c>
      <c r="B95" s="192" t="s">
        <v>48</v>
      </c>
      <c r="C95" s="121" t="s">
        <v>120</v>
      </c>
      <c r="D95" s="122" t="s">
        <v>84</v>
      </c>
      <c r="E95" s="122" t="s">
        <v>54</v>
      </c>
      <c r="F95" s="192" t="s">
        <v>295</v>
      </c>
      <c r="G95" s="192" t="s">
        <v>73</v>
      </c>
      <c r="H95" s="196" t="s">
        <v>299</v>
      </c>
      <c r="I95" s="269" t="s">
        <v>440</v>
      </c>
      <c r="J95" s="271" t="s">
        <v>56</v>
      </c>
      <c r="K95" s="269" t="s">
        <v>441</v>
      </c>
      <c r="L95" s="269" t="s">
        <v>443</v>
      </c>
    </row>
    <row r="96" spans="1:12" s="237" customFormat="1" ht="57" customHeight="1" x14ac:dyDescent="0.25">
      <c r="A96" s="269">
        <v>89</v>
      </c>
      <c r="B96" s="192" t="s">
        <v>48</v>
      </c>
      <c r="C96" s="121" t="s">
        <v>120</v>
      </c>
      <c r="D96" s="122" t="s">
        <v>86</v>
      </c>
      <c r="E96" s="122" t="s">
        <v>54</v>
      </c>
      <c r="F96" s="192" t="s">
        <v>295</v>
      </c>
      <c r="G96" s="192" t="s">
        <v>73</v>
      </c>
      <c r="H96" s="196" t="s">
        <v>300</v>
      </c>
      <c r="I96" s="269" t="s">
        <v>440</v>
      </c>
      <c r="J96" s="271" t="s">
        <v>56</v>
      </c>
      <c r="K96" s="269" t="s">
        <v>441</v>
      </c>
      <c r="L96" s="269" t="s">
        <v>443</v>
      </c>
    </row>
    <row r="97" spans="1:12" s="237" customFormat="1" ht="57" customHeight="1" x14ac:dyDescent="0.25">
      <c r="A97" s="269">
        <v>90</v>
      </c>
      <c r="B97" s="192" t="s">
        <v>48</v>
      </c>
      <c r="C97" s="121" t="s">
        <v>120</v>
      </c>
      <c r="D97" s="122" t="s">
        <v>87</v>
      </c>
      <c r="E97" s="122" t="s">
        <v>54</v>
      </c>
      <c r="F97" s="192" t="s">
        <v>301</v>
      </c>
      <c r="G97" s="192" t="s">
        <v>73</v>
      </c>
      <c r="H97" s="196" t="s">
        <v>303</v>
      </c>
      <c r="I97" s="269" t="s">
        <v>440</v>
      </c>
      <c r="J97" s="271" t="s">
        <v>56</v>
      </c>
      <c r="K97" s="269" t="s">
        <v>441</v>
      </c>
      <c r="L97" s="269" t="s">
        <v>443</v>
      </c>
    </row>
    <row r="98" spans="1:12" s="237" customFormat="1" ht="57" customHeight="1" x14ac:dyDescent="0.25">
      <c r="A98" s="269">
        <v>91</v>
      </c>
      <c r="B98" s="192" t="s">
        <v>48</v>
      </c>
      <c r="C98" s="121" t="s">
        <v>120</v>
      </c>
      <c r="D98" s="122" t="s">
        <v>88</v>
      </c>
      <c r="E98" s="122" t="s">
        <v>54</v>
      </c>
      <c r="F98" s="192" t="s">
        <v>301</v>
      </c>
      <c r="G98" s="192" t="s">
        <v>73</v>
      </c>
      <c r="H98" s="196" t="s">
        <v>303</v>
      </c>
      <c r="I98" s="269" t="s">
        <v>440</v>
      </c>
      <c r="J98" s="271" t="s">
        <v>56</v>
      </c>
      <c r="K98" s="269" t="s">
        <v>441</v>
      </c>
      <c r="L98" s="269" t="s">
        <v>443</v>
      </c>
    </row>
    <row r="99" spans="1:12" s="237" customFormat="1" ht="57" customHeight="1" x14ac:dyDescent="0.25">
      <c r="A99" s="269">
        <v>92</v>
      </c>
      <c r="B99" s="192" t="s">
        <v>48</v>
      </c>
      <c r="C99" s="121" t="s">
        <v>120</v>
      </c>
      <c r="D99" s="122" t="s">
        <v>89</v>
      </c>
      <c r="E99" s="122" t="s">
        <v>54</v>
      </c>
      <c r="F99" s="192" t="s">
        <v>301</v>
      </c>
      <c r="G99" s="192" t="s">
        <v>73</v>
      </c>
      <c r="H99" s="196" t="s">
        <v>304</v>
      </c>
      <c r="I99" s="269" t="s">
        <v>440</v>
      </c>
      <c r="J99" s="271" t="s">
        <v>56</v>
      </c>
      <c r="K99" s="269" t="s">
        <v>441</v>
      </c>
      <c r="L99" s="269" t="s">
        <v>443</v>
      </c>
    </row>
    <row r="100" spans="1:12" s="237" customFormat="1" ht="57" customHeight="1" x14ac:dyDescent="0.25">
      <c r="A100" s="269">
        <v>93</v>
      </c>
      <c r="B100" s="192" t="s">
        <v>48</v>
      </c>
      <c r="C100" s="121" t="s">
        <v>120</v>
      </c>
      <c r="D100" s="122" t="s">
        <v>92</v>
      </c>
      <c r="E100" s="122" t="s">
        <v>54</v>
      </c>
      <c r="F100" s="192" t="s">
        <v>301</v>
      </c>
      <c r="G100" s="192" t="s">
        <v>73</v>
      </c>
      <c r="H100" s="196" t="s">
        <v>304</v>
      </c>
      <c r="I100" s="269" t="s">
        <v>440</v>
      </c>
      <c r="J100" s="271" t="s">
        <v>56</v>
      </c>
      <c r="K100" s="269" t="s">
        <v>441</v>
      </c>
      <c r="L100" s="269" t="s">
        <v>443</v>
      </c>
    </row>
    <row r="101" spans="1:12" s="237" customFormat="1" ht="57" customHeight="1" x14ac:dyDescent="0.25">
      <c r="A101" s="269">
        <v>94</v>
      </c>
      <c r="B101" s="192" t="s">
        <v>48</v>
      </c>
      <c r="C101" s="121" t="s">
        <v>120</v>
      </c>
      <c r="D101" s="122" t="s">
        <v>95</v>
      </c>
      <c r="E101" s="122" t="s">
        <v>54</v>
      </c>
      <c r="F101" s="192" t="s">
        <v>301</v>
      </c>
      <c r="G101" s="192" t="s">
        <v>73</v>
      </c>
      <c r="H101" s="196" t="s">
        <v>304</v>
      </c>
      <c r="I101" s="269" t="s">
        <v>440</v>
      </c>
      <c r="J101" s="271" t="s">
        <v>56</v>
      </c>
      <c r="K101" s="269" t="s">
        <v>441</v>
      </c>
      <c r="L101" s="269" t="s">
        <v>443</v>
      </c>
    </row>
    <row r="102" spans="1:12" s="237" customFormat="1" ht="57" customHeight="1" x14ac:dyDescent="0.25">
      <c r="A102" s="269">
        <v>95</v>
      </c>
      <c r="B102" s="192" t="s">
        <v>48</v>
      </c>
      <c r="C102" s="121" t="s">
        <v>120</v>
      </c>
      <c r="D102" s="122" t="s">
        <v>96</v>
      </c>
      <c r="E102" s="122" t="s">
        <v>54</v>
      </c>
      <c r="F102" s="192" t="s">
        <v>305</v>
      </c>
      <c r="G102" s="192" t="s">
        <v>73</v>
      </c>
      <c r="H102" s="196" t="s">
        <v>307</v>
      </c>
      <c r="I102" s="269" t="s">
        <v>440</v>
      </c>
      <c r="J102" s="271" t="s">
        <v>56</v>
      </c>
      <c r="K102" s="269" t="s">
        <v>441</v>
      </c>
      <c r="L102" s="269" t="s">
        <v>443</v>
      </c>
    </row>
    <row r="103" spans="1:12" s="237" customFormat="1" ht="57" customHeight="1" x14ac:dyDescent="0.25">
      <c r="A103" s="269">
        <v>96</v>
      </c>
      <c r="B103" s="122" t="s">
        <v>47</v>
      </c>
      <c r="C103" s="121" t="s">
        <v>120</v>
      </c>
      <c r="D103" s="122" t="s">
        <v>97</v>
      </c>
      <c r="E103" s="122" t="s">
        <v>54</v>
      </c>
      <c r="F103" s="122" t="s">
        <v>335</v>
      </c>
      <c r="G103" s="122" t="s">
        <v>73</v>
      </c>
      <c r="H103" s="161" t="s">
        <v>339</v>
      </c>
      <c r="I103" s="269" t="s">
        <v>440</v>
      </c>
      <c r="J103" s="271" t="s">
        <v>56</v>
      </c>
      <c r="K103" s="269" t="s">
        <v>441</v>
      </c>
      <c r="L103" s="269" t="s">
        <v>443</v>
      </c>
    </row>
    <row r="104" spans="1:12" s="237" customFormat="1" ht="57" customHeight="1" x14ac:dyDescent="0.25">
      <c r="A104" s="269">
        <v>97</v>
      </c>
      <c r="B104" s="122" t="s">
        <v>47</v>
      </c>
      <c r="C104" s="121" t="s">
        <v>120</v>
      </c>
      <c r="D104" s="122" t="s">
        <v>98</v>
      </c>
      <c r="E104" s="122" t="s">
        <v>54</v>
      </c>
      <c r="F104" s="122" t="s">
        <v>335</v>
      </c>
      <c r="G104" s="122" t="s">
        <v>73</v>
      </c>
      <c r="H104" s="161" t="s">
        <v>339</v>
      </c>
      <c r="I104" s="269" t="s">
        <v>440</v>
      </c>
      <c r="J104" s="271" t="s">
        <v>56</v>
      </c>
      <c r="K104" s="269" t="s">
        <v>441</v>
      </c>
      <c r="L104" s="269" t="s">
        <v>443</v>
      </c>
    </row>
    <row r="105" spans="1:12" s="269" customFormat="1" ht="57" customHeight="1" x14ac:dyDescent="0.25">
      <c r="A105" s="269">
        <v>98</v>
      </c>
      <c r="B105" s="122" t="s">
        <v>47</v>
      </c>
      <c r="C105" s="121" t="s">
        <v>120</v>
      </c>
      <c r="D105" s="122" t="s">
        <v>451</v>
      </c>
      <c r="E105" s="122" t="s">
        <v>54</v>
      </c>
      <c r="F105" s="122" t="s">
        <v>340</v>
      </c>
      <c r="G105" s="122" t="s">
        <v>73</v>
      </c>
      <c r="H105" s="161" t="s">
        <v>342</v>
      </c>
      <c r="I105" s="269" t="s">
        <v>440</v>
      </c>
      <c r="J105" s="271" t="s">
        <v>56</v>
      </c>
      <c r="K105" s="269" t="s">
        <v>441</v>
      </c>
      <c r="L105" s="269" t="s">
        <v>443</v>
      </c>
    </row>
    <row r="106" spans="1:12" s="269" customFormat="1" ht="57" customHeight="1" x14ac:dyDescent="0.25">
      <c r="A106" s="269">
        <v>99</v>
      </c>
      <c r="B106" s="122" t="s">
        <v>48</v>
      </c>
      <c r="C106" s="121" t="s">
        <v>563</v>
      </c>
      <c r="D106" s="122" t="s">
        <v>452</v>
      </c>
      <c r="E106" s="122" t="s">
        <v>54</v>
      </c>
      <c r="F106" s="192" t="s">
        <v>330</v>
      </c>
      <c r="G106" s="122" t="s">
        <v>423</v>
      </c>
      <c r="H106" s="82" t="s">
        <v>331</v>
      </c>
      <c r="I106" s="269" t="s">
        <v>440</v>
      </c>
      <c r="J106" s="271" t="s">
        <v>56</v>
      </c>
      <c r="K106" s="269" t="s">
        <v>441</v>
      </c>
      <c r="L106" s="269" t="s">
        <v>443</v>
      </c>
    </row>
    <row r="107" spans="1:12" s="269" customFormat="1" ht="57" customHeight="1" x14ac:dyDescent="0.25">
      <c r="A107" s="269">
        <v>100</v>
      </c>
      <c r="B107" s="122" t="s">
        <v>48</v>
      </c>
      <c r="C107" s="121" t="s">
        <v>564</v>
      </c>
      <c r="D107" s="122" t="s">
        <v>569</v>
      </c>
      <c r="E107" s="122" t="s">
        <v>54</v>
      </c>
      <c r="F107" s="122" t="s">
        <v>325</v>
      </c>
      <c r="G107" s="122" t="s">
        <v>423</v>
      </c>
      <c r="H107" s="82" t="s">
        <v>326</v>
      </c>
      <c r="I107" s="269" t="s">
        <v>440</v>
      </c>
      <c r="J107" s="271" t="s">
        <v>56</v>
      </c>
      <c r="K107" s="269" t="s">
        <v>441</v>
      </c>
      <c r="L107" s="269" t="s">
        <v>443</v>
      </c>
    </row>
    <row r="108" spans="1:12" s="269" customFormat="1" ht="57" customHeight="1" x14ac:dyDescent="0.25">
      <c r="A108" s="269">
        <v>101</v>
      </c>
      <c r="B108" s="122" t="s">
        <v>48</v>
      </c>
      <c r="C108" s="121" t="s">
        <v>565</v>
      </c>
      <c r="D108" s="122" t="s">
        <v>570</v>
      </c>
      <c r="E108" s="122" t="s">
        <v>54</v>
      </c>
      <c r="F108" s="122" t="s">
        <v>315</v>
      </c>
      <c r="G108" s="122" t="s">
        <v>423</v>
      </c>
      <c r="H108" s="82" t="s">
        <v>427</v>
      </c>
      <c r="I108" s="269" t="s">
        <v>440</v>
      </c>
      <c r="J108" s="271" t="s">
        <v>56</v>
      </c>
      <c r="K108" s="269" t="s">
        <v>441</v>
      </c>
      <c r="L108" s="269" t="s">
        <v>443</v>
      </c>
    </row>
    <row r="109" spans="1:12" s="237" customFormat="1" ht="57" customHeight="1" x14ac:dyDescent="0.25">
      <c r="A109" s="269">
        <v>102</v>
      </c>
      <c r="B109" s="122" t="s">
        <v>48</v>
      </c>
      <c r="C109" s="121" t="s">
        <v>573</v>
      </c>
      <c r="D109" s="122" t="s">
        <v>571</v>
      </c>
      <c r="E109" s="122" t="s">
        <v>54</v>
      </c>
      <c r="F109" s="122" t="s">
        <v>429</v>
      </c>
      <c r="G109" s="122" t="s">
        <v>423</v>
      </c>
      <c r="H109" s="82" t="s">
        <v>430</v>
      </c>
      <c r="I109" s="269" t="s">
        <v>440</v>
      </c>
      <c r="J109" s="271" t="s">
        <v>56</v>
      </c>
      <c r="K109" s="269" t="s">
        <v>441</v>
      </c>
      <c r="L109" s="269" t="s">
        <v>443</v>
      </c>
    </row>
    <row r="110" spans="1:12" s="237" customFormat="1" x14ac:dyDescent="0.25">
      <c r="A110" s="245"/>
      <c r="B110" s="245"/>
      <c r="C110" s="245"/>
      <c r="D110" s="238"/>
      <c r="E110" s="245"/>
      <c r="F110" s="245"/>
      <c r="G110" s="245"/>
      <c r="H110" s="245"/>
    </row>
    <row r="111" spans="1:12" s="239" customFormat="1" x14ac:dyDescent="0.25">
      <c r="D111" s="257"/>
    </row>
    <row r="112" spans="1:12" s="239" customFormat="1" ht="15" x14ac:dyDescent="0.25">
      <c r="A112" s="347" t="s">
        <v>459</v>
      </c>
      <c r="B112" s="347"/>
      <c r="C112" s="347"/>
      <c r="D112" s="347"/>
      <c r="E112" s="347"/>
      <c r="F112" s="347"/>
      <c r="G112" s="347"/>
      <c r="H112" s="347"/>
    </row>
    <row r="113" spans="1:12" ht="12.75" x14ac:dyDescent="0.2">
      <c r="A113" s="346" t="s">
        <v>460</v>
      </c>
      <c r="B113" s="346"/>
      <c r="C113" s="346"/>
      <c r="D113" s="346"/>
      <c r="E113" s="346"/>
      <c r="F113" s="346"/>
      <c r="G113" s="346"/>
      <c r="H113" s="346"/>
      <c r="I113" s="239"/>
    </row>
    <row r="114" spans="1:12" ht="15" x14ac:dyDescent="0.25">
      <c r="A114" s="342" t="s">
        <v>107</v>
      </c>
      <c r="B114" s="343"/>
      <c r="C114" s="343"/>
      <c r="D114" s="343"/>
      <c r="E114" s="343"/>
      <c r="F114" s="343"/>
      <c r="G114" s="343"/>
      <c r="H114" s="343"/>
      <c r="J114" s="241" t="s">
        <v>108</v>
      </c>
      <c r="L114" s="241" t="s">
        <v>109</v>
      </c>
    </row>
    <row r="115" spans="1:12" ht="15" x14ac:dyDescent="0.25">
      <c r="A115" s="258"/>
      <c r="B115" s="259"/>
      <c r="C115" s="259"/>
      <c r="D115" s="259"/>
      <c r="E115" s="259"/>
      <c r="F115" s="259"/>
      <c r="G115" s="259"/>
      <c r="H115" s="259"/>
      <c r="J115" s="239"/>
      <c r="L115" s="239"/>
    </row>
    <row r="116" spans="1:12" ht="15" x14ac:dyDescent="0.25">
      <c r="A116" s="348"/>
      <c r="B116" s="349"/>
      <c r="C116" s="349"/>
      <c r="D116" s="349"/>
      <c r="E116" s="349"/>
      <c r="F116" s="349"/>
      <c r="G116" s="349"/>
      <c r="H116" s="349"/>
      <c r="J116" s="239"/>
      <c r="L116" s="239"/>
    </row>
    <row r="117" spans="1:12" ht="12.75" x14ac:dyDescent="0.2">
      <c r="A117" s="346" t="s">
        <v>422</v>
      </c>
      <c r="B117" s="346"/>
      <c r="C117" s="346"/>
      <c r="D117" s="346"/>
      <c r="E117" s="346"/>
      <c r="F117" s="346"/>
      <c r="G117" s="346"/>
      <c r="H117" s="346"/>
      <c r="J117" s="239"/>
      <c r="L117" s="239"/>
    </row>
    <row r="118" spans="1:12" ht="15" x14ac:dyDescent="0.25">
      <c r="A118" s="344" t="s">
        <v>442</v>
      </c>
      <c r="B118" s="345"/>
      <c r="C118" s="345"/>
      <c r="D118" s="345"/>
      <c r="E118" s="345"/>
      <c r="F118" s="345"/>
      <c r="G118" s="345"/>
      <c r="H118" s="345"/>
      <c r="J118" s="241" t="s">
        <v>108</v>
      </c>
    </row>
  </sheetData>
  <mergeCells count="15">
    <mergeCell ref="A114:H114"/>
    <mergeCell ref="A118:H118"/>
    <mergeCell ref="A113:H113"/>
    <mergeCell ref="A112:H112"/>
    <mergeCell ref="A117:H117"/>
    <mergeCell ref="A116:H116"/>
    <mergeCell ref="B7:G7"/>
    <mergeCell ref="A3:L3"/>
    <mergeCell ref="A5:A6"/>
    <mergeCell ref="B5:G5"/>
    <mergeCell ref="H5:H6"/>
    <mergeCell ref="I5:I6"/>
    <mergeCell ref="J5:J6"/>
    <mergeCell ref="K5:K6"/>
    <mergeCell ref="L5:L6"/>
  </mergeCells>
  <pageMargins left="0.7" right="0.7" top="0.75" bottom="0.75" header="0.3" footer="0.3"/>
  <pageSetup paperSize="9" scale="74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150"/>
  <sheetViews>
    <sheetView topLeftCell="A128" workbookViewId="0">
      <selection activeCell="A96" sqref="A96:XFD96"/>
    </sheetView>
  </sheetViews>
  <sheetFormatPr defaultRowHeight="15" x14ac:dyDescent="0.25"/>
  <cols>
    <col min="8" max="8" width="9.140625" style="108"/>
    <col min="11" max="11" width="9.140625" style="219"/>
    <col min="12" max="14" width="9.140625" style="109"/>
    <col min="24" max="24" width="9.140625" style="15"/>
  </cols>
  <sheetData>
    <row r="1" spans="1:24" ht="15.75" x14ac:dyDescent="0.25">
      <c r="A1" s="1"/>
      <c r="B1" s="1"/>
      <c r="C1" s="2"/>
      <c r="D1" s="3"/>
      <c r="E1" s="3"/>
      <c r="F1" s="3"/>
      <c r="G1" s="3"/>
      <c r="H1" s="4"/>
      <c r="I1" s="4"/>
      <c r="J1" s="4"/>
      <c r="K1" s="217"/>
      <c r="L1" s="3"/>
      <c r="M1" s="3"/>
      <c r="N1" s="3"/>
      <c r="O1" s="5"/>
      <c r="P1" s="3"/>
      <c r="Q1" s="3"/>
      <c r="R1" s="3"/>
      <c r="S1" s="3"/>
      <c r="T1" s="3"/>
      <c r="U1" s="3"/>
      <c r="V1" s="3"/>
      <c r="W1" s="3"/>
      <c r="X1"/>
    </row>
    <row r="2" spans="1:24" ht="15.75" x14ac:dyDescent="0.25">
      <c r="A2" s="1"/>
      <c r="B2" s="1"/>
      <c r="C2" s="2"/>
      <c r="D2" s="3"/>
      <c r="E2" s="3"/>
      <c r="F2" s="3"/>
      <c r="G2" s="3"/>
      <c r="H2" s="4"/>
      <c r="I2" s="4"/>
      <c r="J2" s="4"/>
      <c r="K2" s="217"/>
      <c r="L2" s="3"/>
      <c r="M2" s="3"/>
      <c r="N2" s="3"/>
      <c r="O2" s="5"/>
      <c r="P2" s="3"/>
      <c r="Q2" s="3"/>
      <c r="R2" s="3"/>
      <c r="S2" s="242" t="s">
        <v>0</v>
      </c>
      <c r="T2" s="242"/>
      <c r="X2"/>
    </row>
    <row r="3" spans="1:24" ht="15.75" x14ac:dyDescent="0.25">
      <c r="A3" s="1"/>
      <c r="B3" s="1"/>
      <c r="C3" s="2"/>
      <c r="D3" s="3"/>
      <c r="E3" s="3"/>
      <c r="F3" s="3"/>
      <c r="G3" s="3"/>
      <c r="H3" s="4"/>
      <c r="I3" s="4"/>
      <c r="J3" s="4"/>
      <c r="K3" s="217"/>
      <c r="L3" s="3"/>
      <c r="M3" s="3"/>
      <c r="N3" s="3"/>
      <c r="O3" s="5"/>
      <c r="P3" s="3"/>
      <c r="Q3" s="3"/>
      <c r="R3" s="3"/>
      <c r="S3" s="246" t="s">
        <v>456</v>
      </c>
      <c r="T3" s="242"/>
      <c r="X3"/>
    </row>
    <row r="4" spans="1:24" ht="15.75" x14ac:dyDescent="0.25">
      <c r="A4" s="1"/>
      <c r="B4" s="1"/>
      <c r="C4" s="2"/>
      <c r="D4" s="3"/>
      <c r="E4" s="3"/>
      <c r="F4" s="3"/>
      <c r="G4" s="3"/>
      <c r="H4" s="4"/>
      <c r="I4" s="4"/>
      <c r="J4" s="4"/>
      <c r="K4" s="217"/>
      <c r="L4" s="3"/>
      <c r="M4" s="3"/>
      <c r="N4" s="3"/>
      <c r="O4" s="5"/>
      <c r="P4" s="3"/>
      <c r="Q4" s="3"/>
      <c r="R4" s="3"/>
      <c r="S4" s="242" t="s">
        <v>457</v>
      </c>
      <c r="T4" s="242"/>
      <c r="X4"/>
    </row>
    <row r="5" spans="1:24" ht="15.75" x14ac:dyDescent="0.25">
      <c r="A5" s="1"/>
      <c r="B5" s="1"/>
      <c r="C5" s="2"/>
      <c r="D5" s="3"/>
      <c r="E5" s="3"/>
      <c r="F5" s="3"/>
      <c r="G5" s="3"/>
      <c r="H5" s="4"/>
      <c r="I5" s="4"/>
      <c r="J5" s="4"/>
      <c r="K5" s="217"/>
      <c r="L5" s="3"/>
      <c r="M5" s="3"/>
      <c r="N5" s="3"/>
      <c r="O5" s="5"/>
      <c r="P5" s="3"/>
      <c r="Q5" s="3"/>
      <c r="R5" s="3"/>
      <c r="S5" s="242" t="s">
        <v>115</v>
      </c>
      <c r="T5" s="242"/>
      <c r="X5"/>
    </row>
    <row r="6" spans="1:24" ht="15.75" x14ac:dyDescent="0.25">
      <c r="A6" s="1"/>
      <c r="B6" s="1"/>
      <c r="C6" s="2"/>
      <c r="D6" s="3"/>
      <c r="E6" s="3"/>
      <c r="F6" s="3"/>
      <c r="G6" s="3"/>
      <c r="H6" s="4"/>
      <c r="I6" s="4"/>
      <c r="J6" s="4"/>
      <c r="K6" s="217"/>
      <c r="L6" s="3"/>
      <c r="M6" s="3"/>
      <c r="N6" s="3"/>
      <c r="O6" s="5"/>
      <c r="P6" s="3"/>
      <c r="Q6" s="3"/>
      <c r="R6" s="3"/>
      <c r="S6" s="374" t="s">
        <v>458</v>
      </c>
      <c r="T6" s="347"/>
      <c r="U6" s="347"/>
      <c r="V6" s="347"/>
      <c r="X6"/>
    </row>
    <row r="7" spans="1:24" ht="15.75" x14ac:dyDescent="0.25">
      <c r="A7" s="1"/>
      <c r="B7" s="1"/>
      <c r="C7" s="2"/>
      <c r="D7" s="3"/>
      <c r="E7" s="3"/>
      <c r="F7" s="3"/>
      <c r="G7" s="3"/>
      <c r="H7" s="4"/>
      <c r="I7" s="4"/>
      <c r="J7" s="4"/>
      <c r="K7" s="217"/>
      <c r="L7" s="3"/>
      <c r="M7" s="3"/>
      <c r="N7" s="3"/>
      <c r="O7" s="5"/>
      <c r="P7" s="3"/>
      <c r="Q7" s="3"/>
      <c r="R7" s="3"/>
      <c r="S7" s="374" t="s">
        <v>421</v>
      </c>
      <c r="T7" s="347"/>
      <c r="U7" s="347"/>
      <c r="V7" s="347"/>
      <c r="W7" s="347"/>
      <c r="X7"/>
    </row>
    <row r="8" spans="1:24" ht="18.75" x14ac:dyDescent="0.3">
      <c r="A8" s="380" t="s">
        <v>112</v>
      </c>
      <c r="B8" s="380"/>
      <c r="C8" s="380"/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380"/>
      <c r="P8" s="6"/>
      <c r="Q8" s="6"/>
      <c r="R8" s="6"/>
      <c r="S8" s="6"/>
      <c r="T8" s="6"/>
      <c r="U8" s="6"/>
      <c r="V8" s="6"/>
      <c r="W8" s="6"/>
      <c r="X8"/>
    </row>
    <row r="9" spans="1:24" ht="18.75" x14ac:dyDescent="0.3">
      <c r="A9" s="380" t="s">
        <v>1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80"/>
      <c r="N9" s="380"/>
      <c r="O9" s="380"/>
      <c r="P9" s="6"/>
      <c r="Q9" s="6"/>
      <c r="R9" s="6"/>
      <c r="S9" s="6"/>
      <c r="T9" s="6"/>
      <c r="U9" s="6"/>
      <c r="V9" s="6"/>
      <c r="W9" s="6"/>
      <c r="X9"/>
    </row>
    <row r="10" spans="1:24" x14ac:dyDescent="0.25">
      <c r="A10" s="381" t="s">
        <v>113</v>
      </c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1"/>
      <c r="P10" s="7"/>
      <c r="Q10" s="7"/>
      <c r="R10" s="7"/>
      <c r="S10" s="7"/>
      <c r="T10" s="7"/>
      <c r="U10" s="7"/>
      <c r="V10" s="8" t="s">
        <v>2</v>
      </c>
      <c r="W10" s="9"/>
      <c r="X10"/>
    </row>
    <row r="11" spans="1:24" x14ac:dyDescent="0.25">
      <c r="A11" s="381"/>
      <c r="B11" s="381"/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81"/>
      <c r="N11" s="381"/>
      <c r="O11" s="381"/>
      <c r="P11" s="7"/>
      <c r="Q11" s="7"/>
      <c r="R11" s="7"/>
      <c r="S11" s="7"/>
      <c r="T11" s="7"/>
      <c r="U11" s="10" t="s">
        <v>3</v>
      </c>
      <c r="V11" s="11"/>
      <c r="W11" s="11"/>
      <c r="X11"/>
    </row>
    <row r="12" spans="1:24" x14ac:dyDescent="0.25">
      <c r="A12" s="382"/>
      <c r="B12" s="382"/>
      <c r="C12" s="382"/>
      <c r="D12" s="382"/>
      <c r="E12" s="382"/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7"/>
      <c r="Q12" s="7"/>
      <c r="R12" s="7"/>
      <c r="S12" s="7"/>
      <c r="T12" s="7"/>
      <c r="U12" s="10" t="s">
        <v>4</v>
      </c>
      <c r="V12" s="8" t="s">
        <v>116</v>
      </c>
      <c r="W12" s="11"/>
      <c r="X12"/>
    </row>
    <row r="13" spans="1:24" x14ac:dyDescent="0.25">
      <c r="A13" s="383" t="s">
        <v>114</v>
      </c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7"/>
      <c r="Q13" s="7"/>
      <c r="R13" s="7"/>
      <c r="S13" s="7"/>
      <c r="T13" s="7"/>
      <c r="U13" s="10" t="s">
        <v>5</v>
      </c>
      <c r="V13" s="8" t="s">
        <v>117</v>
      </c>
      <c r="W13" s="11"/>
      <c r="X13"/>
    </row>
    <row r="14" spans="1:24" x14ac:dyDescent="0.25">
      <c r="A14" s="384" t="s">
        <v>6</v>
      </c>
      <c r="B14" s="384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7"/>
      <c r="Q14" s="7"/>
      <c r="R14" s="7"/>
      <c r="S14" s="7"/>
      <c r="T14" s="7"/>
      <c r="U14" s="12" t="s">
        <v>7</v>
      </c>
      <c r="V14" s="11" t="s">
        <v>118</v>
      </c>
      <c r="W14" s="11"/>
      <c r="X14"/>
    </row>
    <row r="15" spans="1:24" x14ac:dyDescent="0.25">
      <c r="A15" s="379" t="s">
        <v>574</v>
      </c>
      <c r="B15" s="379"/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379"/>
      <c r="N15" s="379"/>
      <c r="O15" s="379"/>
      <c r="P15" s="13"/>
      <c r="Q15" s="13"/>
      <c r="R15" s="13"/>
      <c r="S15" s="13"/>
      <c r="T15" s="13"/>
      <c r="U15" s="12" t="s">
        <v>8</v>
      </c>
      <c r="V15" s="11" t="s">
        <v>119</v>
      </c>
      <c r="W15" s="11"/>
      <c r="X15"/>
    </row>
    <row r="16" spans="1:24" x14ac:dyDescent="0.25">
      <c r="A16" s="378" t="s">
        <v>9</v>
      </c>
      <c r="B16" s="378"/>
      <c r="C16" s="378"/>
      <c r="D16" s="378"/>
      <c r="E16" s="378"/>
      <c r="F16" s="378"/>
      <c r="G16" s="378"/>
      <c r="H16" s="378"/>
      <c r="I16" s="378"/>
      <c r="J16" s="378"/>
      <c r="K16" s="378"/>
      <c r="L16" s="378"/>
      <c r="M16" s="378"/>
      <c r="N16" s="378"/>
      <c r="O16" s="378"/>
      <c r="P16" s="13"/>
      <c r="Q16" s="13"/>
      <c r="R16" s="13"/>
      <c r="S16" s="13"/>
      <c r="T16" s="13"/>
      <c r="U16" s="14" t="s">
        <v>10</v>
      </c>
      <c r="V16" s="11" t="s">
        <v>334</v>
      </c>
      <c r="W16" s="11"/>
    </row>
    <row r="17" spans="1:24" x14ac:dyDescent="0.25">
      <c r="A17" s="16"/>
      <c r="B17" s="16"/>
      <c r="C17" s="17"/>
      <c r="D17" s="7"/>
      <c r="E17" s="7"/>
      <c r="F17" s="7"/>
      <c r="G17" s="7"/>
      <c r="H17" s="18"/>
      <c r="I17" s="7"/>
      <c r="J17" s="7"/>
      <c r="K17" s="218"/>
      <c r="L17" s="7"/>
      <c r="M17" s="7"/>
      <c r="N17" s="7"/>
      <c r="O17" s="7"/>
      <c r="P17" s="7"/>
      <c r="Q17" s="7"/>
      <c r="R17" s="7"/>
      <c r="S17" s="7"/>
      <c r="T17" s="7"/>
      <c r="U17" s="10" t="s">
        <v>11</v>
      </c>
      <c r="V17" s="11" t="s">
        <v>12</v>
      </c>
      <c r="W17" s="11"/>
    </row>
    <row r="18" spans="1:24" x14ac:dyDescent="0.25">
      <c r="A18" s="16"/>
      <c r="B18" s="16"/>
      <c r="C18" s="17"/>
      <c r="D18" s="7"/>
      <c r="E18" s="7"/>
      <c r="F18" s="7"/>
      <c r="G18" s="7"/>
      <c r="H18" s="18"/>
      <c r="I18" s="7"/>
      <c r="J18" s="7"/>
      <c r="K18" s="218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4" ht="28.5" customHeight="1" x14ac:dyDescent="0.25">
      <c r="A19" s="354" t="s">
        <v>13</v>
      </c>
      <c r="B19" s="360" t="s">
        <v>14</v>
      </c>
      <c r="C19" s="361"/>
      <c r="D19" s="361"/>
      <c r="E19" s="361"/>
      <c r="F19" s="361"/>
      <c r="G19" s="362"/>
      <c r="H19" s="357" t="s">
        <v>15</v>
      </c>
      <c r="I19" s="357" t="s">
        <v>16</v>
      </c>
      <c r="J19" s="363" t="s">
        <v>17</v>
      </c>
      <c r="K19" s="366" t="s">
        <v>18</v>
      </c>
      <c r="L19" s="360" t="s">
        <v>19</v>
      </c>
      <c r="M19" s="362"/>
      <c r="N19" s="354" t="s">
        <v>20</v>
      </c>
      <c r="O19" s="354" t="s">
        <v>21</v>
      </c>
      <c r="P19" s="360" t="s">
        <v>22</v>
      </c>
      <c r="Q19" s="361"/>
      <c r="R19" s="361"/>
      <c r="S19" s="361"/>
      <c r="T19" s="19"/>
      <c r="U19" s="354" t="s">
        <v>23</v>
      </c>
      <c r="V19" s="354" t="s">
        <v>24</v>
      </c>
      <c r="W19" s="375" t="s">
        <v>25</v>
      </c>
      <c r="X19" s="350" t="s">
        <v>26</v>
      </c>
    </row>
    <row r="20" spans="1:24" ht="12.75" customHeight="1" x14ac:dyDescent="0.25">
      <c r="A20" s="355"/>
      <c r="B20" s="351" t="s">
        <v>27</v>
      </c>
      <c r="C20" s="351" t="s">
        <v>28</v>
      </c>
      <c r="D20" s="354" t="s">
        <v>29</v>
      </c>
      <c r="E20" s="354" t="s">
        <v>30</v>
      </c>
      <c r="F20" s="354" t="s">
        <v>31</v>
      </c>
      <c r="G20" s="354" t="s">
        <v>32</v>
      </c>
      <c r="H20" s="358"/>
      <c r="I20" s="358"/>
      <c r="J20" s="364"/>
      <c r="K20" s="367"/>
      <c r="L20" s="357" t="s">
        <v>33</v>
      </c>
      <c r="M20" s="357" t="s">
        <v>34</v>
      </c>
      <c r="N20" s="355"/>
      <c r="O20" s="355"/>
      <c r="P20" s="20" t="s">
        <v>35</v>
      </c>
      <c r="Q20" s="21" t="s">
        <v>36</v>
      </c>
      <c r="R20" s="19"/>
      <c r="S20" s="19"/>
      <c r="T20" s="19"/>
      <c r="U20" s="355"/>
      <c r="V20" s="355"/>
      <c r="W20" s="376"/>
      <c r="X20" s="350"/>
    </row>
    <row r="21" spans="1:24" ht="33.75" customHeight="1" x14ac:dyDescent="0.25">
      <c r="A21" s="355"/>
      <c r="B21" s="352"/>
      <c r="C21" s="352"/>
      <c r="D21" s="355"/>
      <c r="E21" s="355"/>
      <c r="F21" s="355"/>
      <c r="G21" s="355"/>
      <c r="H21" s="358"/>
      <c r="I21" s="358"/>
      <c r="J21" s="364"/>
      <c r="K21" s="367"/>
      <c r="L21" s="358"/>
      <c r="M21" s="358"/>
      <c r="N21" s="355"/>
      <c r="O21" s="355"/>
      <c r="P21" s="20"/>
      <c r="Q21" s="372">
        <v>2017</v>
      </c>
      <c r="R21" s="22" t="s">
        <v>37</v>
      </c>
      <c r="S21" s="23"/>
      <c r="T21" s="24" t="s">
        <v>38</v>
      </c>
      <c r="U21" s="355"/>
      <c r="V21" s="355"/>
      <c r="W21" s="376"/>
      <c r="X21" s="350"/>
    </row>
    <row r="22" spans="1:24" x14ac:dyDescent="0.25">
      <c r="A22" s="356"/>
      <c r="B22" s="353"/>
      <c r="C22" s="353"/>
      <c r="D22" s="356"/>
      <c r="E22" s="356"/>
      <c r="F22" s="356"/>
      <c r="G22" s="356"/>
      <c r="H22" s="359"/>
      <c r="I22" s="359"/>
      <c r="J22" s="365"/>
      <c r="K22" s="368"/>
      <c r="L22" s="359"/>
      <c r="M22" s="359"/>
      <c r="N22" s="356"/>
      <c r="O22" s="356"/>
      <c r="P22" s="25"/>
      <c r="Q22" s="373"/>
      <c r="R22" s="26">
        <v>2018</v>
      </c>
      <c r="S22" s="27">
        <v>2019</v>
      </c>
      <c r="T22" s="28"/>
      <c r="U22" s="356"/>
      <c r="V22" s="356"/>
      <c r="W22" s="377"/>
      <c r="X22" s="350"/>
    </row>
    <row r="23" spans="1:24" x14ac:dyDescent="0.25">
      <c r="A23" s="29" t="s">
        <v>39</v>
      </c>
      <c r="B23" s="369" t="s">
        <v>40</v>
      </c>
      <c r="C23" s="370"/>
      <c r="D23" s="370"/>
      <c r="E23" s="370"/>
      <c r="F23" s="370"/>
      <c r="G23" s="371"/>
      <c r="H23" s="30"/>
      <c r="I23" s="30"/>
      <c r="J23" s="31"/>
      <c r="K23" s="247"/>
      <c r="L23" s="32" t="s">
        <v>41</v>
      </c>
      <c r="M23" s="32" t="s">
        <v>42</v>
      </c>
      <c r="N23" s="32" t="s">
        <v>43</v>
      </c>
      <c r="O23" s="33" t="s">
        <v>44</v>
      </c>
      <c r="P23" s="32" t="s">
        <v>45</v>
      </c>
      <c r="Q23" s="32" t="s">
        <v>46</v>
      </c>
      <c r="R23" s="32" t="s">
        <v>47</v>
      </c>
      <c r="S23" s="32" t="s">
        <v>48</v>
      </c>
      <c r="T23" s="34" t="s">
        <v>49</v>
      </c>
      <c r="U23" s="32" t="s">
        <v>50</v>
      </c>
      <c r="V23" s="34" t="s">
        <v>51</v>
      </c>
      <c r="W23" s="34" t="s">
        <v>52</v>
      </c>
      <c r="X23" s="35"/>
    </row>
    <row r="24" spans="1:24" x14ac:dyDescent="0.25">
      <c r="A24" s="36" t="s">
        <v>39</v>
      </c>
      <c r="B24" s="122" t="s">
        <v>48</v>
      </c>
      <c r="C24" s="121" t="s">
        <v>120</v>
      </c>
      <c r="D24" s="122" t="s">
        <v>461</v>
      </c>
      <c r="E24" s="122" t="s">
        <v>54</v>
      </c>
      <c r="F24" s="122" t="s">
        <v>125</v>
      </c>
      <c r="G24" s="122" t="s">
        <v>73</v>
      </c>
      <c r="H24" s="231" t="s">
        <v>208</v>
      </c>
      <c r="I24" s="122" t="s">
        <v>55</v>
      </c>
      <c r="J24" s="159" t="s">
        <v>123</v>
      </c>
      <c r="K24" s="248" t="s">
        <v>122</v>
      </c>
      <c r="L24" s="121" t="s">
        <v>56</v>
      </c>
      <c r="M24" s="160" t="s">
        <v>57</v>
      </c>
      <c r="N24" s="161" t="s">
        <v>124</v>
      </c>
      <c r="O24" s="162">
        <v>2017</v>
      </c>
      <c r="P24" s="163">
        <f>Q24+R24+S24</f>
        <v>274.5</v>
      </c>
      <c r="Q24" s="163">
        <v>91.5</v>
      </c>
      <c r="R24" s="163">
        <v>91.5</v>
      </c>
      <c r="S24" s="163">
        <v>91.5</v>
      </c>
      <c r="T24" s="36" t="s">
        <v>206</v>
      </c>
      <c r="U24" s="38" t="s">
        <v>58</v>
      </c>
      <c r="V24" s="39" t="s">
        <v>12</v>
      </c>
      <c r="W24" s="40" t="s">
        <v>12</v>
      </c>
      <c r="X24" s="35"/>
    </row>
    <row r="25" spans="1:24" x14ac:dyDescent="0.25">
      <c r="A25" s="36" t="s">
        <v>40</v>
      </c>
      <c r="B25" s="122" t="s">
        <v>48</v>
      </c>
      <c r="C25" s="121" t="s">
        <v>120</v>
      </c>
      <c r="D25" s="122" t="s">
        <v>462</v>
      </c>
      <c r="E25" s="122" t="s">
        <v>54</v>
      </c>
      <c r="F25" s="122" t="s">
        <v>126</v>
      </c>
      <c r="G25" s="122" t="s">
        <v>73</v>
      </c>
      <c r="H25" s="231" t="s">
        <v>208</v>
      </c>
      <c r="I25" s="122" t="s">
        <v>55</v>
      </c>
      <c r="J25" s="164" t="s">
        <v>128</v>
      </c>
      <c r="K25" s="248" t="s">
        <v>122</v>
      </c>
      <c r="L25" s="121" t="s">
        <v>56</v>
      </c>
      <c r="M25" s="160" t="s">
        <v>57</v>
      </c>
      <c r="N25" s="161" t="s">
        <v>132</v>
      </c>
      <c r="O25" s="162">
        <v>2017</v>
      </c>
      <c r="P25" s="163">
        <f>Q25+R25+S25</f>
        <v>600</v>
      </c>
      <c r="Q25" s="163">
        <v>200</v>
      </c>
      <c r="R25" s="163">
        <v>200</v>
      </c>
      <c r="S25" s="163">
        <v>200</v>
      </c>
      <c r="T25" s="36" t="s">
        <v>206</v>
      </c>
      <c r="U25" s="81" t="s">
        <v>58</v>
      </c>
      <c r="V25" s="39" t="s">
        <v>12</v>
      </c>
      <c r="W25" s="40" t="s">
        <v>12</v>
      </c>
      <c r="X25" s="35"/>
    </row>
    <row r="26" spans="1:24" ht="22.5" x14ac:dyDescent="0.25">
      <c r="A26" s="36" t="s">
        <v>41</v>
      </c>
      <c r="B26" s="122" t="s">
        <v>48</v>
      </c>
      <c r="C26" s="121" t="s">
        <v>120</v>
      </c>
      <c r="D26" s="122" t="s">
        <v>463</v>
      </c>
      <c r="E26" s="122" t="s">
        <v>54</v>
      </c>
      <c r="F26" s="122" t="s">
        <v>137</v>
      </c>
      <c r="G26" s="122" t="s">
        <v>73</v>
      </c>
      <c r="H26" s="231" t="s">
        <v>208</v>
      </c>
      <c r="I26" s="122" t="s">
        <v>55</v>
      </c>
      <c r="J26" s="164" t="s">
        <v>71</v>
      </c>
      <c r="K26" s="248" t="s">
        <v>122</v>
      </c>
      <c r="L26" s="121" t="s">
        <v>56</v>
      </c>
      <c r="M26" s="160" t="s">
        <v>57</v>
      </c>
      <c r="N26" s="161" t="s">
        <v>138</v>
      </c>
      <c r="O26" s="162">
        <v>2017</v>
      </c>
      <c r="P26" s="163">
        <f t="shared" ref="P26:P47" si="0">Q26+R26+S26</f>
        <v>502.79999999999995</v>
      </c>
      <c r="Q26" s="163">
        <v>167.6</v>
      </c>
      <c r="R26" s="163">
        <v>167.6</v>
      </c>
      <c r="S26" s="163">
        <v>167.6</v>
      </c>
      <c r="T26" s="36" t="s">
        <v>206</v>
      </c>
      <c r="U26" s="38" t="s">
        <v>80</v>
      </c>
      <c r="V26" s="39" t="s">
        <v>12</v>
      </c>
      <c r="W26" s="40" t="s">
        <v>12</v>
      </c>
      <c r="X26" s="35"/>
    </row>
    <row r="27" spans="1:24" ht="22.5" x14ac:dyDescent="0.25">
      <c r="A27" s="36" t="s">
        <v>42</v>
      </c>
      <c r="B27" s="122" t="s">
        <v>48</v>
      </c>
      <c r="C27" s="121" t="s">
        <v>120</v>
      </c>
      <c r="D27" s="122" t="s">
        <v>464</v>
      </c>
      <c r="E27" s="122" t="s">
        <v>54</v>
      </c>
      <c r="F27" s="122" t="s">
        <v>121</v>
      </c>
      <c r="G27" s="122" t="s">
        <v>73</v>
      </c>
      <c r="H27" s="231" t="s">
        <v>208</v>
      </c>
      <c r="I27" s="122" t="s">
        <v>55</v>
      </c>
      <c r="J27" s="164" t="s">
        <v>127</v>
      </c>
      <c r="K27" s="248" t="s">
        <v>122</v>
      </c>
      <c r="L27" s="121" t="s">
        <v>56</v>
      </c>
      <c r="M27" s="160" t="s">
        <v>57</v>
      </c>
      <c r="N27" s="161" t="s">
        <v>129</v>
      </c>
      <c r="O27" s="162">
        <v>2017</v>
      </c>
      <c r="P27" s="163">
        <f t="shared" si="0"/>
        <v>4500</v>
      </c>
      <c r="Q27" s="163">
        <v>1500</v>
      </c>
      <c r="R27" s="163">
        <v>1500</v>
      </c>
      <c r="S27" s="163">
        <v>1500</v>
      </c>
      <c r="T27" s="36" t="s">
        <v>206</v>
      </c>
      <c r="U27" s="77" t="s">
        <v>80</v>
      </c>
      <c r="V27" s="39" t="s">
        <v>12</v>
      </c>
      <c r="W27" s="40" t="s">
        <v>12</v>
      </c>
      <c r="X27" s="35"/>
    </row>
    <row r="28" spans="1:24" ht="22.5" x14ac:dyDescent="0.25">
      <c r="A28" s="36" t="s">
        <v>43</v>
      </c>
      <c r="B28" s="122" t="s">
        <v>48</v>
      </c>
      <c r="C28" s="121" t="s">
        <v>120</v>
      </c>
      <c r="D28" s="122" t="s">
        <v>465</v>
      </c>
      <c r="E28" s="122" t="s">
        <v>54</v>
      </c>
      <c r="F28" s="122" t="s">
        <v>130</v>
      </c>
      <c r="G28" s="122" t="s">
        <v>73</v>
      </c>
      <c r="H28" s="231" t="s">
        <v>208</v>
      </c>
      <c r="I28" s="122" t="s">
        <v>55</v>
      </c>
      <c r="J28" s="164" t="s">
        <v>131</v>
      </c>
      <c r="K28" s="248" t="s">
        <v>122</v>
      </c>
      <c r="L28" s="121" t="s">
        <v>56</v>
      </c>
      <c r="M28" s="160" t="s">
        <v>57</v>
      </c>
      <c r="N28" s="161" t="s">
        <v>133</v>
      </c>
      <c r="O28" s="162">
        <v>2017</v>
      </c>
      <c r="P28" s="163">
        <f t="shared" si="0"/>
        <v>900</v>
      </c>
      <c r="Q28" s="163">
        <v>300</v>
      </c>
      <c r="R28" s="163">
        <v>300</v>
      </c>
      <c r="S28" s="163">
        <v>300</v>
      </c>
      <c r="T28" s="36" t="s">
        <v>206</v>
      </c>
      <c r="U28" s="38" t="s">
        <v>80</v>
      </c>
      <c r="V28" s="39" t="s">
        <v>12</v>
      </c>
      <c r="W28" s="40" t="s">
        <v>12</v>
      </c>
      <c r="X28" s="35"/>
    </row>
    <row r="29" spans="1:24" x14ac:dyDescent="0.25">
      <c r="A29" s="36" t="s">
        <v>44</v>
      </c>
      <c r="B29" s="122" t="s">
        <v>48</v>
      </c>
      <c r="C29" s="121" t="s">
        <v>120</v>
      </c>
      <c r="D29" s="122" t="s">
        <v>466</v>
      </c>
      <c r="E29" s="122" t="s">
        <v>54</v>
      </c>
      <c r="F29" s="122" t="s">
        <v>134</v>
      </c>
      <c r="G29" s="122" t="s">
        <v>73</v>
      </c>
      <c r="H29" s="231" t="s">
        <v>208</v>
      </c>
      <c r="I29" s="122" t="s">
        <v>55</v>
      </c>
      <c r="J29" s="164" t="s">
        <v>135</v>
      </c>
      <c r="K29" s="248" t="s">
        <v>122</v>
      </c>
      <c r="L29" s="121" t="s">
        <v>56</v>
      </c>
      <c r="M29" s="160" t="s">
        <v>57</v>
      </c>
      <c r="N29" s="161" t="s">
        <v>136</v>
      </c>
      <c r="O29" s="162">
        <v>2017</v>
      </c>
      <c r="P29" s="163">
        <f t="shared" si="0"/>
        <v>750</v>
      </c>
      <c r="Q29" s="163">
        <v>250</v>
      </c>
      <c r="R29" s="163">
        <v>250</v>
      </c>
      <c r="S29" s="163">
        <v>250</v>
      </c>
      <c r="T29" s="36" t="s">
        <v>206</v>
      </c>
      <c r="U29" s="66" t="s">
        <v>58</v>
      </c>
      <c r="V29" s="39" t="s">
        <v>12</v>
      </c>
      <c r="W29" s="40" t="s">
        <v>12</v>
      </c>
      <c r="X29" s="35"/>
    </row>
    <row r="30" spans="1:24" x14ac:dyDescent="0.25">
      <c r="A30" s="36" t="s">
        <v>60</v>
      </c>
      <c r="B30" s="122" t="s">
        <v>48</v>
      </c>
      <c r="C30" s="121" t="s">
        <v>120</v>
      </c>
      <c r="D30" s="122" t="s">
        <v>467</v>
      </c>
      <c r="E30" s="122" t="s">
        <v>54</v>
      </c>
      <c r="F30" s="122" t="s">
        <v>137</v>
      </c>
      <c r="G30" s="122" t="s">
        <v>73</v>
      </c>
      <c r="H30" s="231" t="s">
        <v>208</v>
      </c>
      <c r="I30" s="122" t="s">
        <v>55</v>
      </c>
      <c r="J30" s="164" t="s">
        <v>71</v>
      </c>
      <c r="K30" s="248" t="s">
        <v>122</v>
      </c>
      <c r="L30" s="121" t="s">
        <v>56</v>
      </c>
      <c r="M30" s="160" t="s">
        <v>57</v>
      </c>
      <c r="N30" s="161" t="s">
        <v>139</v>
      </c>
      <c r="O30" s="162">
        <v>2017</v>
      </c>
      <c r="P30" s="163">
        <f t="shared" si="0"/>
        <v>240</v>
      </c>
      <c r="Q30" s="163">
        <v>80</v>
      </c>
      <c r="R30" s="163">
        <v>80</v>
      </c>
      <c r="S30" s="163">
        <v>80</v>
      </c>
      <c r="T30" s="36" t="s">
        <v>206</v>
      </c>
      <c r="U30" s="38" t="s">
        <v>58</v>
      </c>
      <c r="V30" s="39" t="s">
        <v>12</v>
      </c>
      <c r="W30" s="40" t="s">
        <v>12</v>
      </c>
      <c r="X30" s="35"/>
    </row>
    <row r="31" spans="1:24" x14ac:dyDescent="0.25">
      <c r="A31" s="36" t="s">
        <v>61</v>
      </c>
      <c r="B31" s="122" t="s">
        <v>48</v>
      </c>
      <c r="C31" s="121" t="s">
        <v>120</v>
      </c>
      <c r="D31" s="122" t="s">
        <v>468</v>
      </c>
      <c r="E31" s="122" t="s">
        <v>54</v>
      </c>
      <c r="F31" s="122" t="s">
        <v>141</v>
      </c>
      <c r="G31" s="122" t="s">
        <v>73</v>
      </c>
      <c r="H31" s="231" t="s">
        <v>208</v>
      </c>
      <c r="I31" s="122" t="s">
        <v>55</v>
      </c>
      <c r="J31" s="164" t="s">
        <v>140</v>
      </c>
      <c r="K31" s="248" t="s">
        <v>122</v>
      </c>
      <c r="L31" s="121" t="s">
        <v>56</v>
      </c>
      <c r="M31" s="160" t="s">
        <v>57</v>
      </c>
      <c r="N31" s="161" t="s">
        <v>142</v>
      </c>
      <c r="O31" s="162">
        <v>2017</v>
      </c>
      <c r="P31" s="163">
        <f t="shared" si="0"/>
        <v>60</v>
      </c>
      <c r="Q31" s="163">
        <v>20</v>
      </c>
      <c r="R31" s="163">
        <v>20</v>
      </c>
      <c r="S31" s="163">
        <v>20</v>
      </c>
      <c r="T31" s="36" t="s">
        <v>206</v>
      </c>
      <c r="U31" s="38" t="s">
        <v>58</v>
      </c>
      <c r="V31" s="39" t="s">
        <v>12</v>
      </c>
      <c r="W31" s="40" t="s">
        <v>12</v>
      </c>
      <c r="X31" s="35"/>
    </row>
    <row r="32" spans="1:24" x14ac:dyDescent="0.25">
      <c r="A32" s="36" t="s">
        <v>50</v>
      </c>
      <c r="B32" s="122" t="s">
        <v>48</v>
      </c>
      <c r="C32" s="121" t="s">
        <v>120</v>
      </c>
      <c r="D32" s="122" t="s">
        <v>469</v>
      </c>
      <c r="E32" s="122" t="s">
        <v>54</v>
      </c>
      <c r="F32" s="122" t="s">
        <v>143</v>
      </c>
      <c r="G32" s="122" t="s">
        <v>73</v>
      </c>
      <c r="H32" s="231" t="s">
        <v>208</v>
      </c>
      <c r="I32" s="122" t="s">
        <v>55</v>
      </c>
      <c r="J32" s="164" t="s">
        <v>144</v>
      </c>
      <c r="K32" s="248" t="s">
        <v>122</v>
      </c>
      <c r="L32" s="121" t="s">
        <v>56</v>
      </c>
      <c r="M32" s="160" t="s">
        <v>57</v>
      </c>
      <c r="N32" s="161" t="s">
        <v>145</v>
      </c>
      <c r="O32" s="162">
        <v>2017</v>
      </c>
      <c r="P32" s="163">
        <f t="shared" si="0"/>
        <v>360</v>
      </c>
      <c r="Q32" s="163">
        <v>120</v>
      </c>
      <c r="R32" s="163">
        <v>120</v>
      </c>
      <c r="S32" s="163">
        <v>120</v>
      </c>
      <c r="T32" s="36" t="s">
        <v>206</v>
      </c>
      <c r="U32" s="38" t="s">
        <v>58</v>
      </c>
      <c r="V32" s="39" t="s">
        <v>12</v>
      </c>
      <c r="W32" s="40" t="s">
        <v>12</v>
      </c>
      <c r="X32" s="35"/>
    </row>
    <row r="33" spans="1:24" x14ac:dyDescent="0.25">
      <c r="A33" s="36" t="s">
        <v>51</v>
      </c>
      <c r="B33" s="122" t="s">
        <v>48</v>
      </c>
      <c r="C33" s="121" t="s">
        <v>120</v>
      </c>
      <c r="D33" s="122" t="s">
        <v>470</v>
      </c>
      <c r="E33" s="122" t="s">
        <v>54</v>
      </c>
      <c r="F33" s="122" t="s">
        <v>146</v>
      </c>
      <c r="G33" s="122" t="s">
        <v>73</v>
      </c>
      <c r="H33" s="231" t="s">
        <v>208</v>
      </c>
      <c r="I33" s="122" t="s">
        <v>55</v>
      </c>
      <c r="J33" s="164" t="s">
        <v>147</v>
      </c>
      <c r="K33" s="248" t="s">
        <v>122</v>
      </c>
      <c r="L33" s="121" t="s">
        <v>56</v>
      </c>
      <c r="M33" s="160" t="s">
        <v>57</v>
      </c>
      <c r="N33" s="161" t="s">
        <v>148</v>
      </c>
      <c r="O33" s="162">
        <v>2017</v>
      </c>
      <c r="P33" s="163">
        <f t="shared" si="0"/>
        <v>135</v>
      </c>
      <c r="Q33" s="163">
        <v>45</v>
      </c>
      <c r="R33" s="163">
        <v>45</v>
      </c>
      <c r="S33" s="163">
        <v>45</v>
      </c>
      <c r="T33" s="36" t="s">
        <v>206</v>
      </c>
      <c r="U33" s="38" t="s">
        <v>58</v>
      </c>
      <c r="V33" s="39" t="s">
        <v>12</v>
      </c>
      <c r="W33" s="40" t="s">
        <v>12</v>
      </c>
      <c r="X33" s="35"/>
    </row>
    <row r="34" spans="1:24" x14ac:dyDescent="0.25">
      <c r="A34" s="36" t="s">
        <v>52</v>
      </c>
      <c r="B34" s="122" t="s">
        <v>48</v>
      </c>
      <c r="C34" s="121" t="s">
        <v>120</v>
      </c>
      <c r="D34" s="122" t="s">
        <v>471</v>
      </c>
      <c r="E34" s="122" t="s">
        <v>54</v>
      </c>
      <c r="F34" s="122" t="s">
        <v>149</v>
      </c>
      <c r="G34" s="122" t="s">
        <v>73</v>
      </c>
      <c r="H34" s="231" t="s">
        <v>208</v>
      </c>
      <c r="I34" s="122" t="s">
        <v>55</v>
      </c>
      <c r="J34" s="164" t="s">
        <v>150</v>
      </c>
      <c r="K34" s="248" t="s">
        <v>122</v>
      </c>
      <c r="L34" s="121" t="s">
        <v>56</v>
      </c>
      <c r="M34" s="160" t="s">
        <v>57</v>
      </c>
      <c r="N34" s="161" t="s">
        <v>151</v>
      </c>
      <c r="O34" s="162">
        <v>2017</v>
      </c>
      <c r="P34" s="163">
        <f t="shared" si="0"/>
        <v>30</v>
      </c>
      <c r="Q34" s="163">
        <v>10</v>
      </c>
      <c r="R34" s="163">
        <v>10</v>
      </c>
      <c r="S34" s="163">
        <v>10</v>
      </c>
      <c r="T34" s="36" t="s">
        <v>206</v>
      </c>
      <c r="U34" s="38" t="s">
        <v>58</v>
      </c>
      <c r="V34" s="39" t="s">
        <v>12</v>
      </c>
      <c r="W34" s="40" t="s">
        <v>12</v>
      </c>
      <c r="X34" s="35"/>
    </row>
    <row r="35" spans="1:24" x14ac:dyDescent="0.25">
      <c r="A35" s="36" t="s">
        <v>62</v>
      </c>
      <c r="B35" s="122" t="s">
        <v>48</v>
      </c>
      <c r="C35" s="121" t="s">
        <v>120</v>
      </c>
      <c r="D35" s="122" t="s">
        <v>472</v>
      </c>
      <c r="E35" s="122" t="s">
        <v>54</v>
      </c>
      <c r="F35" s="122" t="s">
        <v>152</v>
      </c>
      <c r="G35" s="122" t="s">
        <v>73</v>
      </c>
      <c r="H35" s="231" t="s">
        <v>208</v>
      </c>
      <c r="I35" s="122" t="s">
        <v>55</v>
      </c>
      <c r="J35" s="164" t="s">
        <v>153</v>
      </c>
      <c r="K35" s="248" t="s">
        <v>122</v>
      </c>
      <c r="L35" s="121" t="s">
        <v>56</v>
      </c>
      <c r="M35" s="160" t="s">
        <v>57</v>
      </c>
      <c r="N35" s="161" t="s">
        <v>154</v>
      </c>
      <c r="O35" s="162">
        <v>2017</v>
      </c>
      <c r="P35" s="163">
        <f t="shared" si="0"/>
        <v>45</v>
      </c>
      <c r="Q35" s="163">
        <v>15</v>
      </c>
      <c r="R35" s="163">
        <v>15</v>
      </c>
      <c r="S35" s="163">
        <v>15</v>
      </c>
      <c r="T35" s="36" t="s">
        <v>206</v>
      </c>
      <c r="U35" s="38" t="s">
        <v>58</v>
      </c>
      <c r="V35" s="39" t="s">
        <v>12</v>
      </c>
      <c r="W35" s="40" t="s">
        <v>12</v>
      </c>
      <c r="X35" s="35"/>
    </row>
    <row r="36" spans="1:24" x14ac:dyDescent="0.25">
      <c r="A36" s="36" t="s">
        <v>63</v>
      </c>
      <c r="B36" s="122" t="s">
        <v>48</v>
      </c>
      <c r="C36" s="121" t="s">
        <v>120</v>
      </c>
      <c r="D36" s="122" t="s">
        <v>473</v>
      </c>
      <c r="E36" s="122" t="s">
        <v>54</v>
      </c>
      <c r="F36" s="122" t="s">
        <v>155</v>
      </c>
      <c r="G36" s="122" t="s">
        <v>73</v>
      </c>
      <c r="H36" s="231" t="s">
        <v>208</v>
      </c>
      <c r="I36" s="122" t="s">
        <v>55</v>
      </c>
      <c r="J36" s="164" t="s">
        <v>157</v>
      </c>
      <c r="K36" s="248" t="s">
        <v>122</v>
      </c>
      <c r="L36" s="121" t="s">
        <v>56</v>
      </c>
      <c r="M36" s="160" t="s">
        <v>57</v>
      </c>
      <c r="N36" s="161" t="s">
        <v>156</v>
      </c>
      <c r="O36" s="162">
        <v>2017</v>
      </c>
      <c r="P36" s="163">
        <f t="shared" si="0"/>
        <v>210</v>
      </c>
      <c r="Q36" s="163">
        <v>70</v>
      </c>
      <c r="R36" s="163">
        <v>70</v>
      </c>
      <c r="S36" s="163">
        <v>70</v>
      </c>
      <c r="T36" s="36" t="s">
        <v>206</v>
      </c>
      <c r="U36" s="38" t="s">
        <v>58</v>
      </c>
      <c r="V36" s="39" t="s">
        <v>12</v>
      </c>
      <c r="W36" s="40" t="s">
        <v>12</v>
      </c>
      <c r="X36" s="35"/>
    </row>
    <row r="37" spans="1:24" x14ac:dyDescent="0.25">
      <c r="A37" s="36" t="s">
        <v>45</v>
      </c>
      <c r="B37" s="122" t="s">
        <v>48</v>
      </c>
      <c r="C37" s="121" t="s">
        <v>120</v>
      </c>
      <c r="D37" s="122" t="s">
        <v>474</v>
      </c>
      <c r="E37" s="122" t="s">
        <v>54</v>
      </c>
      <c r="F37" s="122" t="s">
        <v>158</v>
      </c>
      <c r="G37" s="122" t="s">
        <v>73</v>
      </c>
      <c r="H37" s="231" t="s">
        <v>208</v>
      </c>
      <c r="I37" s="122" t="s">
        <v>55</v>
      </c>
      <c r="J37" s="164" t="s">
        <v>159</v>
      </c>
      <c r="K37" s="248" t="s">
        <v>122</v>
      </c>
      <c r="L37" s="121" t="s">
        <v>56</v>
      </c>
      <c r="M37" s="160" t="s">
        <v>57</v>
      </c>
      <c r="N37" s="161" t="s">
        <v>160</v>
      </c>
      <c r="O37" s="162">
        <v>2017</v>
      </c>
      <c r="P37" s="163">
        <f t="shared" si="0"/>
        <v>150</v>
      </c>
      <c r="Q37" s="163">
        <v>50</v>
      </c>
      <c r="R37" s="163">
        <v>50</v>
      </c>
      <c r="S37" s="163">
        <v>50</v>
      </c>
      <c r="T37" s="36" t="s">
        <v>206</v>
      </c>
      <c r="U37" s="38" t="s">
        <v>58</v>
      </c>
      <c r="V37" s="39" t="s">
        <v>12</v>
      </c>
      <c r="W37" s="40" t="s">
        <v>12</v>
      </c>
      <c r="X37" s="35"/>
    </row>
    <row r="38" spans="1:24" x14ac:dyDescent="0.25">
      <c r="A38" s="36" t="s">
        <v>46</v>
      </c>
      <c r="B38" s="122" t="s">
        <v>48</v>
      </c>
      <c r="C38" s="121" t="s">
        <v>120</v>
      </c>
      <c r="D38" s="122" t="s">
        <v>475</v>
      </c>
      <c r="E38" s="122" t="s">
        <v>54</v>
      </c>
      <c r="F38" s="122" t="s">
        <v>163</v>
      </c>
      <c r="G38" s="122" t="s">
        <v>73</v>
      </c>
      <c r="H38" s="231" t="s">
        <v>208</v>
      </c>
      <c r="I38" s="122" t="s">
        <v>55</v>
      </c>
      <c r="J38" s="164" t="s">
        <v>161</v>
      </c>
      <c r="K38" s="248" t="s">
        <v>122</v>
      </c>
      <c r="L38" s="121" t="s">
        <v>56</v>
      </c>
      <c r="M38" s="160" t="s">
        <v>57</v>
      </c>
      <c r="N38" s="161" t="s">
        <v>162</v>
      </c>
      <c r="O38" s="162">
        <v>2017</v>
      </c>
      <c r="P38" s="163">
        <f t="shared" si="0"/>
        <v>300</v>
      </c>
      <c r="Q38" s="163">
        <v>100</v>
      </c>
      <c r="R38" s="163">
        <v>100</v>
      </c>
      <c r="S38" s="163">
        <v>100</v>
      </c>
      <c r="T38" s="36" t="s">
        <v>206</v>
      </c>
      <c r="U38" s="38" t="s">
        <v>58</v>
      </c>
      <c r="V38" s="39" t="s">
        <v>12</v>
      </c>
      <c r="W38" s="40" t="s">
        <v>12</v>
      </c>
      <c r="X38" s="35"/>
    </row>
    <row r="39" spans="1:24" x14ac:dyDescent="0.25">
      <c r="A39" s="36" t="s">
        <v>47</v>
      </c>
      <c r="B39" s="122" t="s">
        <v>48</v>
      </c>
      <c r="C39" s="121" t="s">
        <v>120</v>
      </c>
      <c r="D39" s="122" t="s">
        <v>476</v>
      </c>
      <c r="E39" s="122" t="s">
        <v>54</v>
      </c>
      <c r="F39" s="122" t="s">
        <v>166</v>
      </c>
      <c r="G39" s="122" t="s">
        <v>73</v>
      </c>
      <c r="H39" s="231" t="s">
        <v>208</v>
      </c>
      <c r="I39" s="122" t="s">
        <v>55</v>
      </c>
      <c r="J39" s="164" t="s">
        <v>164</v>
      </c>
      <c r="K39" s="248" t="s">
        <v>122</v>
      </c>
      <c r="L39" s="121" t="s">
        <v>56</v>
      </c>
      <c r="M39" s="160" t="s">
        <v>57</v>
      </c>
      <c r="N39" s="161" t="s">
        <v>165</v>
      </c>
      <c r="O39" s="162">
        <v>2017</v>
      </c>
      <c r="P39" s="163">
        <f t="shared" si="0"/>
        <v>300</v>
      </c>
      <c r="Q39" s="163">
        <v>100</v>
      </c>
      <c r="R39" s="163">
        <v>100</v>
      </c>
      <c r="S39" s="163">
        <v>100</v>
      </c>
      <c r="T39" s="36" t="s">
        <v>206</v>
      </c>
      <c r="U39" s="38" t="s">
        <v>58</v>
      </c>
      <c r="V39" s="39" t="s">
        <v>12</v>
      </c>
      <c r="W39" s="40" t="s">
        <v>12</v>
      </c>
      <c r="X39" s="35"/>
    </row>
    <row r="40" spans="1:24" x14ac:dyDescent="0.25">
      <c r="A40" s="36" t="s">
        <v>48</v>
      </c>
      <c r="B40" s="122" t="s">
        <v>48</v>
      </c>
      <c r="C40" s="121" t="s">
        <v>120</v>
      </c>
      <c r="D40" s="122" t="s">
        <v>477</v>
      </c>
      <c r="E40" s="122" t="s">
        <v>54</v>
      </c>
      <c r="F40" s="122" t="s">
        <v>167</v>
      </c>
      <c r="G40" s="122" t="s">
        <v>73</v>
      </c>
      <c r="H40" s="231" t="s">
        <v>208</v>
      </c>
      <c r="I40" s="122" t="s">
        <v>55</v>
      </c>
      <c r="J40" s="164" t="s">
        <v>168</v>
      </c>
      <c r="K40" s="248" t="s">
        <v>122</v>
      </c>
      <c r="L40" s="121" t="s">
        <v>56</v>
      </c>
      <c r="M40" s="160" t="s">
        <v>57</v>
      </c>
      <c r="N40" s="161" t="s">
        <v>168</v>
      </c>
      <c r="O40" s="162">
        <v>2017</v>
      </c>
      <c r="P40" s="163">
        <f t="shared" si="0"/>
        <v>1500</v>
      </c>
      <c r="Q40" s="163">
        <v>500</v>
      </c>
      <c r="R40" s="163">
        <v>500</v>
      </c>
      <c r="S40" s="163">
        <v>500</v>
      </c>
      <c r="T40" s="36" t="s">
        <v>206</v>
      </c>
      <c r="U40" s="38" t="s">
        <v>58</v>
      </c>
      <c r="V40" s="39" t="s">
        <v>12</v>
      </c>
      <c r="W40" s="40" t="s">
        <v>12</v>
      </c>
      <c r="X40" s="35"/>
    </row>
    <row r="41" spans="1:24" x14ac:dyDescent="0.25">
      <c r="A41" s="36" t="s">
        <v>49</v>
      </c>
      <c r="B41" s="122" t="s">
        <v>48</v>
      </c>
      <c r="C41" s="121" t="s">
        <v>120</v>
      </c>
      <c r="D41" s="122" t="s">
        <v>478</v>
      </c>
      <c r="E41" s="122" t="s">
        <v>54</v>
      </c>
      <c r="F41" s="122" t="s">
        <v>152</v>
      </c>
      <c r="G41" s="122" t="s">
        <v>73</v>
      </c>
      <c r="H41" s="231" t="s">
        <v>208</v>
      </c>
      <c r="I41" s="122" t="s">
        <v>55</v>
      </c>
      <c r="J41" s="164" t="s">
        <v>153</v>
      </c>
      <c r="K41" s="248" t="s">
        <v>122</v>
      </c>
      <c r="L41" s="121" t="s">
        <v>56</v>
      </c>
      <c r="M41" s="160" t="s">
        <v>57</v>
      </c>
      <c r="N41" s="161" t="s">
        <v>169</v>
      </c>
      <c r="O41" s="162">
        <v>2017</v>
      </c>
      <c r="P41" s="163">
        <f t="shared" si="0"/>
        <v>30</v>
      </c>
      <c r="Q41" s="163">
        <v>10</v>
      </c>
      <c r="R41" s="163">
        <v>10</v>
      </c>
      <c r="S41" s="163">
        <v>10</v>
      </c>
      <c r="T41" s="36" t="s">
        <v>206</v>
      </c>
      <c r="U41" s="38" t="s">
        <v>58</v>
      </c>
      <c r="V41" s="39" t="s">
        <v>12</v>
      </c>
      <c r="W41" s="40" t="s">
        <v>12</v>
      </c>
      <c r="X41" s="35"/>
    </row>
    <row r="42" spans="1:24" x14ac:dyDescent="0.25">
      <c r="A42" s="36" t="s">
        <v>64</v>
      </c>
      <c r="B42" s="122" t="s">
        <v>48</v>
      </c>
      <c r="C42" s="121" t="s">
        <v>120</v>
      </c>
      <c r="D42" s="122" t="s">
        <v>480</v>
      </c>
      <c r="E42" s="122" t="s">
        <v>54</v>
      </c>
      <c r="F42" s="122" t="s">
        <v>155</v>
      </c>
      <c r="G42" s="122" t="s">
        <v>73</v>
      </c>
      <c r="H42" s="231" t="s">
        <v>208</v>
      </c>
      <c r="I42" s="122" t="s">
        <v>55</v>
      </c>
      <c r="J42" s="164" t="s">
        <v>157</v>
      </c>
      <c r="K42" s="248" t="s">
        <v>122</v>
      </c>
      <c r="L42" s="121" t="s">
        <v>56</v>
      </c>
      <c r="M42" s="160" t="s">
        <v>57</v>
      </c>
      <c r="N42" s="161" t="s">
        <v>170</v>
      </c>
      <c r="O42" s="162">
        <v>2017</v>
      </c>
      <c r="P42" s="163">
        <f t="shared" si="0"/>
        <v>600</v>
      </c>
      <c r="Q42" s="163">
        <v>200</v>
      </c>
      <c r="R42" s="163">
        <v>200</v>
      </c>
      <c r="S42" s="163">
        <v>200</v>
      </c>
      <c r="T42" s="36" t="s">
        <v>206</v>
      </c>
      <c r="U42" s="38" t="s">
        <v>58</v>
      </c>
      <c r="V42" s="39" t="s">
        <v>12</v>
      </c>
      <c r="W42" s="40" t="s">
        <v>12</v>
      </c>
      <c r="X42" s="35"/>
    </row>
    <row r="43" spans="1:24" x14ac:dyDescent="0.25">
      <c r="A43" s="36" t="s">
        <v>65</v>
      </c>
      <c r="B43" s="122" t="s">
        <v>48</v>
      </c>
      <c r="C43" s="121" t="s">
        <v>120</v>
      </c>
      <c r="D43" s="122" t="s">
        <v>481</v>
      </c>
      <c r="E43" s="122" t="s">
        <v>54</v>
      </c>
      <c r="F43" s="122" t="s">
        <v>172</v>
      </c>
      <c r="G43" s="122" t="s">
        <v>73</v>
      </c>
      <c r="H43" s="231" t="s">
        <v>208</v>
      </c>
      <c r="I43" s="122" t="s">
        <v>55</v>
      </c>
      <c r="J43" s="164" t="s">
        <v>171</v>
      </c>
      <c r="K43" s="248" t="s">
        <v>122</v>
      </c>
      <c r="L43" s="121" t="s">
        <v>56</v>
      </c>
      <c r="M43" s="160" t="s">
        <v>57</v>
      </c>
      <c r="N43" s="161" t="s">
        <v>173</v>
      </c>
      <c r="O43" s="162">
        <v>2017</v>
      </c>
      <c r="P43" s="163">
        <f t="shared" si="0"/>
        <v>20.700000000000003</v>
      </c>
      <c r="Q43" s="163">
        <v>6.9</v>
      </c>
      <c r="R43" s="163">
        <v>6.9</v>
      </c>
      <c r="S43" s="163">
        <v>6.9</v>
      </c>
      <c r="T43" s="36" t="s">
        <v>206</v>
      </c>
      <c r="U43" s="38" t="s">
        <v>58</v>
      </c>
      <c r="V43" s="39" t="s">
        <v>12</v>
      </c>
      <c r="W43" s="40" t="s">
        <v>12</v>
      </c>
      <c r="X43" s="35"/>
    </row>
    <row r="44" spans="1:24" x14ac:dyDescent="0.25">
      <c r="A44" s="36" t="s">
        <v>66</v>
      </c>
      <c r="B44" s="122" t="s">
        <v>48</v>
      </c>
      <c r="C44" s="121" t="s">
        <v>120</v>
      </c>
      <c r="D44" s="122" t="s">
        <v>482</v>
      </c>
      <c r="E44" s="122" t="s">
        <v>54</v>
      </c>
      <c r="F44" s="122" t="s">
        <v>175</v>
      </c>
      <c r="G44" s="122" t="s">
        <v>73</v>
      </c>
      <c r="H44" s="231" t="s">
        <v>208</v>
      </c>
      <c r="I44" s="122" t="s">
        <v>55</v>
      </c>
      <c r="J44" s="164" t="s">
        <v>174</v>
      </c>
      <c r="K44" s="248" t="s">
        <v>122</v>
      </c>
      <c r="L44" s="121" t="s">
        <v>56</v>
      </c>
      <c r="M44" s="160" t="s">
        <v>57</v>
      </c>
      <c r="N44" s="161" t="s">
        <v>174</v>
      </c>
      <c r="O44" s="162">
        <v>2017</v>
      </c>
      <c r="P44" s="163">
        <f t="shared" si="0"/>
        <v>225</v>
      </c>
      <c r="Q44" s="163">
        <v>75</v>
      </c>
      <c r="R44" s="163">
        <v>75</v>
      </c>
      <c r="S44" s="163">
        <v>75</v>
      </c>
      <c r="T44" s="36" t="s">
        <v>206</v>
      </c>
      <c r="U44" s="38" t="s">
        <v>58</v>
      </c>
      <c r="V44" s="39" t="s">
        <v>12</v>
      </c>
      <c r="W44" s="40" t="s">
        <v>12</v>
      </c>
      <c r="X44" s="35"/>
    </row>
    <row r="45" spans="1:24" x14ac:dyDescent="0.25">
      <c r="A45" s="36" t="s">
        <v>67</v>
      </c>
      <c r="B45" s="122" t="s">
        <v>48</v>
      </c>
      <c r="C45" s="121" t="s">
        <v>120</v>
      </c>
      <c r="D45" s="122" t="s">
        <v>483</v>
      </c>
      <c r="E45" s="122" t="s">
        <v>54</v>
      </c>
      <c r="F45" s="122" t="s">
        <v>134</v>
      </c>
      <c r="G45" s="122" t="s">
        <v>73</v>
      </c>
      <c r="H45" s="231" t="s">
        <v>208</v>
      </c>
      <c r="I45" s="122" t="s">
        <v>55</v>
      </c>
      <c r="J45" s="164" t="s">
        <v>135</v>
      </c>
      <c r="K45" s="248" t="s">
        <v>122</v>
      </c>
      <c r="L45" s="121" t="s">
        <v>56</v>
      </c>
      <c r="M45" s="160" t="s">
        <v>57</v>
      </c>
      <c r="N45" s="161" t="s">
        <v>176</v>
      </c>
      <c r="O45" s="162">
        <v>2017</v>
      </c>
      <c r="P45" s="163">
        <f t="shared" si="0"/>
        <v>1469.1</v>
      </c>
      <c r="Q45" s="163">
        <v>489.7</v>
      </c>
      <c r="R45" s="163">
        <v>489.7</v>
      </c>
      <c r="S45" s="163">
        <v>489.7</v>
      </c>
      <c r="T45" s="36" t="s">
        <v>206</v>
      </c>
      <c r="U45" s="38" t="s">
        <v>58</v>
      </c>
      <c r="V45" s="39" t="s">
        <v>12</v>
      </c>
      <c r="W45" s="40" t="s">
        <v>12</v>
      </c>
      <c r="X45" s="35"/>
    </row>
    <row r="46" spans="1:24" x14ac:dyDescent="0.25">
      <c r="A46" s="36" t="s">
        <v>68</v>
      </c>
      <c r="B46" s="122" t="s">
        <v>48</v>
      </c>
      <c r="C46" s="121" t="s">
        <v>120</v>
      </c>
      <c r="D46" s="122" t="s">
        <v>484</v>
      </c>
      <c r="E46" s="122" t="s">
        <v>54</v>
      </c>
      <c r="F46" s="122" t="s">
        <v>125</v>
      </c>
      <c r="G46" s="122" t="s">
        <v>73</v>
      </c>
      <c r="H46" s="231" t="s">
        <v>208</v>
      </c>
      <c r="I46" s="122" t="s">
        <v>55</v>
      </c>
      <c r="J46" s="159" t="s">
        <v>123</v>
      </c>
      <c r="K46" s="248" t="s">
        <v>122</v>
      </c>
      <c r="L46" s="121" t="s">
        <v>56</v>
      </c>
      <c r="M46" s="160" t="s">
        <v>57</v>
      </c>
      <c r="N46" s="161" t="s">
        <v>177</v>
      </c>
      <c r="O46" s="162">
        <v>2017</v>
      </c>
      <c r="P46" s="163">
        <f t="shared" si="0"/>
        <v>1154.4000000000001</v>
      </c>
      <c r="Q46" s="163">
        <v>384.8</v>
      </c>
      <c r="R46" s="163">
        <v>384.8</v>
      </c>
      <c r="S46" s="163">
        <v>384.8</v>
      </c>
      <c r="T46" s="36" t="s">
        <v>206</v>
      </c>
      <c r="U46" s="38" t="s">
        <v>58</v>
      </c>
      <c r="V46" s="39" t="s">
        <v>12</v>
      </c>
      <c r="W46" s="40" t="s">
        <v>12</v>
      </c>
      <c r="X46" s="35"/>
    </row>
    <row r="47" spans="1:24" x14ac:dyDescent="0.25">
      <c r="A47" s="36" t="s">
        <v>69</v>
      </c>
      <c r="B47" s="122" t="s">
        <v>48</v>
      </c>
      <c r="C47" s="121" t="s">
        <v>120</v>
      </c>
      <c r="D47" s="122" t="s">
        <v>485</v>
      </c>
      <c r="E47" s="122" t="s">
        <v>54</v>
      </c>
      <c r="F47" s="122" t="s">
        <v>180</v>
      </c>
      <c r="G47" s="122" t="s">
        <v>73</v>
      </c>
      <c r="H47" s="231" t="s">
        <v>208</v>
      </c>
      <c r="I47" s="122" t="s">
        <v>55</v>
      </c>
      <c r="J47" s="159" t="s">
        <v>179</v>
      </c>
      <c r="K47" s="248" t="s">
        <v>122</v>
      </c>
      <c r="L47" s="121" t="s">
        <v>56</v>
      </c>
      <c r="M47" s="160" t="s">
        <v>57</v>
      </c>
      <c r="N47" s="161" t="s">
        <v>178</v>
      </c>
      <c r="O47" s="162">
        <v>2017</v>
      </c>
      <c r="P47" s="163">
        <f t="shared" si="0"/>
        <v>329.4</v>
      </c>
      <c r="Q47" s="163">
        <v>109.8</v>
      </c>
      <c r="R47" s="163">
        <v>109.8</v>
      </c>
      <c r="S47" s="163">
        <v>109.8</v>
      </c>
      <c r="T47" s="36" t="s">
        <v>206</v>
      </c>
      <c r="U47" s="38" t="s">
        <v>58</v>
      </c>
      <c r="V47" s="39" t="s">
        <v>12</v>
      </c>
      <c r="W47" s="40" t="s">
        <v>12</v>
      </c>
      <c r="X47" s="35"/>
    </row>
    <row r="48" spans="1:24" x14ac:dyDescent="0.25">
      <c r="A48" s="36" t="s">
        <v>70</v>
      </c>
      <c r="B48" s="122" t="s">
        <v>48</v>
      </c>
      <c r="C48" s="121" t="s">
        <v>120</v>
      </c>
      <c r="D48" s="122" t="s">
        <v>486</v>
      </c>
      <c r="E48" s="122" t="s">
        <v>54</v>
      </c>
      <c r="F48" s="122" t="s">
        <v>175</v>
      </c>
      <c r="G48" s="122" t="s">
        <v>73</v>
      </c>
      <c r="H48" s="231" t="s">
        <v>208</v>
      </c>
      <c r="I48" s="122" t="s">
        <v>55</v>
      </c>
      <c r="J48" s="121" t="s">
        <v>174</v>
      </c>
      <c r="K48" s="249" t="s">
        <v>204</v>
      </c>
      <c r="L48" s="121" t="s">
        <v>56</v>
      </c>
      <c r="M48" s="121" t="s">
        <v>57</v>
      </c>
      <c r="N48" s="121" t="s">
        <v>217</v>
      </c>
      <c r="O48" s="162">
        <v>2017</v>
      </c>
      <c r="P48" s="163">
        <f>Q48+R48+S48</f>
        <v>900</v>
      </c>
      <c r="Q48" s="163">
        <v>300</v>
      </c>
      <c r="R48" s="163">
        <v>300</v>
      </c>
      <c r="S48" s="163">
        <v>300</v>
      </c>
      <c r="T48" s="123" t="s">
        <v>206</v>
      </c>
      <c r="U48" s="124" t="s">
        <v>58</v>
      </c>
      <c r="V48" s="125" t="s">
        <v>12</v>
      </c>
      <c r="W48" s="125" t="s">
        <v>12</v>
      </c>
      <c r="X48" s="35"/>
    </row>
    <row r="49" spans="1:24" x14ac:dyDescent="0.25">
      <c r="A49" s="36" t="s">
        <v>368</v>
      </c>
      <c r="B49" s="122" t="s">
        <v>367</v>
      </c>
      <c r="C49" s="121" t="s">
        <v>120</v>
      </c>
      <c r="D49" s="122" t="s">
        <v>487</v>
      </c>
      <c r="E49" s="122" t="s">
        <v>54</v>
      </c>
      <c r="F49" s="122" t="s">
        <v>356</v>
      </c>
      <c r="G49" s="122" t="s">
        <v>73</v>
      </c>
      <c r="H49" s="231" t="s">
        <v>208</v>
      </c>
      <c r="I49" s="122" t="s">
        <v>55</v>
      </c>
      <c r="J49" s="82" t="s">
        <v>357</v>
      </c>
      <c r="K49" s="250" t="s">
        <v>338</v>
      </c>
      <c r="L49" s="82" t="s">
        <v>94</v>
      </c>
      <c r="M49" s="161" t="s">
        <v>57</v>
      </c>
      <c r="N49" s="165" t="s">
        <v>358</v>
      </c>
      <c r="O49" s="175">
        <v>2016</v>
      </c>
      <c r="P49" s="163">
        <v>384.6</v>
      </c>
      <c r="Q49" s="163">
        <v>128.19999999999999</v>
      </c>
      <c r="R49" s="163">
        <v>128.19999999999999</v>
      </c>
      <c r="S49" s="163">
        <v>128.19999999999999</v>
      </c>
      <c r="T49" s="123" t="s">
        <v>206</v>
      </c>
      <c r="U49" s="38" t="s">
        <v>58</v>
      </c>
      <c r="V49" s="41" t="s">
        <v>12</v>
      </c>
      <c r="W49" s="117" t="s">
        <v>12</v>
      </c>
      <c r="X49" s="35"/>
    </row>
    <row r="50" spans="1:24" ht="21" x14ac:dyDescent="0.25">
      <c r="A50" s="36" t="s">
        <v>369</v>
      </c>
      <c r="B50" s="122" t="s">
        <v>47</v>
      </c>
      <c r="C50" s="121" t="s">
        <v>120</v>
      </c>
      <c r="D50" s="122" t="s">
        <v>488</v>
      </c>
      <c r="E50" s="122" t="s">
        <v>54</v>
      </c>
      <c r="F50" s="122" t="s">
        <v>202</v>
      </c>
      <c r="G50" s="122" t="s">
        <v>191</v>
      </c>
      <c r="H50" s="122" t="s">
        <v>208</v>
      </c>
      <c r="I50" s="122" t="s">
        <v>55</v>
      </c>
      <c r="J50" s="159" t="s">
        <v>203</v>
      </c>
      <c r="K50" s="250" t="s">
        <v>204</v>
      </c>
      <c r="L50" s="121" t="s">
        <v>56</v>
      </c>
      <c r="M50" s="160" t="s">
        <v>57</v>
      </c>
      <c r="N50" s="161" t="s">
        <v>205</v>
      </c>
      <c r="O50" s="176">
        <v>2016</v>
      </c>
      <c r="P50" s="163">
        <f>Q50+R50+S50</f>
        <v>6542.4000000000005</v>
      </c>
      <c r="Q50" s="163">
        <v>2180.8000000000002</v>
      </c>
      <c r="R50" s="163">
        <v>2180.8000000000002</v>
      </c>
      <c r="S50" s="163">
        <v>2180.8000000000002</v>
      </c>
      <c r="T50" s="36" t="s">
        <v>206</v>
      </c>
      <c r="U50" s="38" t="s">
        <v>58</v>
      </c>
      <c r="V50" s="39" t="s">
        <v>12</v>
      </c>
      <c r="W50" s="40" t="s">
        <v>12</v>
      </c>
      <c r="X50" s="35"/>
    </row>
    <row r="51" spans="1:24" ht="21" x14ac:dyDescent="0.25">
      <c r="A51" s="36" t="s">
        <v>370</v>
      </c>
      <c r="B51" s="122" t="s">
        <v>48</v>
      </c>
      <c r="C51" s="121" t="s">
        <v>120</v>
      </c>
      <c r="D51" s="122" t="s">
        <v>489</v>
      </c>
      <c r="E51" s="122" t="s">
        <v>201</v>
      </c>
      <c r="F51" s="158" t="s">
        <v>218</v>
      </c>
      <c r="G51" s="158" t="s">
        <v>73</v>
      </c>
      <c r="H51" s="231" t="s">
        <v>208</v>
      </c>
      <c r="I51" s="158" t="s">
        <v>55</v>
      </c>
      <c r="J51" s="167" t="s">
        <v>219</v>
      </c>
      <c r="K51" s="251" t="s">
        <v>204</v>
      </c>
      <c r="L51" s="167" t="s">
        <v>56</v>
      </c>
      <c r="M51" s="168" t="s">
        <v>57</v>
      </c>
      <c r="N51" s="169" t="s">
        <v>220</v>
      </c>
      <c r="O51" s="162">
        <v>2017</v>
      </c>
      <c r="P51" s="170">
        <f>Q51+R51+S51</f>
        <v>6099</v>
      </c>
      <c r="Q51" s="170">
        <v>2033</v>
      </c>
      <c r="R51" s="170">
        <v>2033</v>
      </c>
      <c r="S51" s="170">
        <v>2033</v>
      </c>
      <c r="T51" s="78" t="s">
        <v>206</v>
      </c>
      <c r="U51" s="77" t="s">
        <v>58</v>
      </c>
      <c r="V51" s="262" t="s">
        <v>12</v>
      </c>
      <c r="W51" s="264" t="s">
        <v>12</v>
      </c>
      <c r="X51" s="35"/>
    </row>
    <row r="52" spans="1:24" x14ac:dyDescent="0.25">
      <c r="A52" s="36" t="s">
        <v>371</v>
      </c>
      <c r="B52" s="183" t="s">
        <v>47</v>
      </c>
      <c r="C52" s="121" t="s">
        <v>120</v>
      </c>
      <c r="D52" s="122" t="s">
        <v>490</v>
      </c>
      <c r="E52" s="183" t="s">
        <v>54</v>
      </c>
      <c r="F52" s="122" t="s">
        <v>335</v>
      </c>
      <c r="G52" s="122" t="s">
        <v>336</v>
      </c>
      <c r="H52" s="122" t="s">
        <v>208</v>
      </c>
      <c r="I52" s="122" t="s">
        <v>55</v>
      </c>
      <c r="J52" s="159" t="s">
        <v>337</v>
      </c>
      <c r="K52" s="250" t="s">
        <v>338</v>
      </c>
      <c r="L52" s="187" t="s">
        <v>56</v>
      </c>
      <c r="M52" s="188" t="s">
        <v>57</v>
      </c>
      <c r="N52" s="161" t="s">
        <v>339</v>
      </c>
      <c r="O52" s="162">
        <v>2016</v>
      </c>
      <c r="P52" s="163">
        <v>1050</v>
      </c>
      <c r="Q52" s="163">
        <v>350</v>
      </c>
      <c r="R52" s="163">
        <v>350</v>
      </c>
      <c r="S52" s="163">
        <v>350</v>
      </c>
      <c r="T52" s="114" t="s">
        <v>206</v>
      </c>
      <c r="U52" s="38" t="s">
        <v>58</v>
      </c>
      <c r="V52" s="39" t="s">
        <v>12</v>
      </c>
      <c r="W52" s="40" t="s">
        <v>12</v>
      </c>
      <c r="X52" s="35"/>
    </row>
    <row r="53" spans="1:24" x14ac:dyDescent="0.25">
      <c r="A53" s="36" t="s">
        <v>372</v>
      </c>
      <c r="B53" s="122" t="s">
        <v>48</v>
      </c>
      <c r="C53" s="121" t="s">
        <v>120</v>
      </c>
      <c r="D53" s="122" t="s">
        <v>491</v>
      </c>
      <c r="E53" s="122" t="s">
        <v>54</v>
      </c>
      <c r="F53" s="122" t="s">
        <v>335</v>
      </c>
      <c r="G53" s="122" t="s">
        <v>336</v>
      </c>
      <c r="H53" s="122" t="s">
        <v>208</v>
      </c>
      <c r="I53" s="122" t="s">
        <v>55</v>
      </c>
      <c r="J53" s="159" t="s">
        <v>337</v>
      </c>
      <c r="K53" s="250" t="s">
        <v>338</v>
      </c>
      <c r="L53" s="187" t="s">
        <v>56</v>
      </c>
      <c r="M53" s="188" t="s">
        <v>57</v>
      </c>
      <c r="N53" s="161" t="s">
        <v>339</v>
      </c>
      <c r="O53" s="162">
        <v>2017</v>
      </c>
      <c r="P53" s="163">
        <v>531.6</v>
      </c>
      <c r="Q53" s="163">
        <v>177.2</v>
      </c>
      <c r="R53" s="163">
        <v>177.2</v>
      </c>
      <c r="S53" s="163">
        <v>177.2</v>
      </c>
      <c r="T53" s="114" t="s">
        <v>206</v>
      </c>
      <c r="U53" s="38" t="s">
        <v>58</v>
      </c>
      <c r="V53" s="39" t="s">
        <v>12</v>
      </c>
      <c r="W53" s="40" t="s">
        <v>12</v>
      </c>
      <c r="X53" s="35"/>
    </row>
    <row r="54" spans="1:24" s="214" customFormat="1" ht="15.75" thickBot="1" x14ac:dyDescent="0.3">
      <c r="A54" s="36" t="s">
        <v>373</v>
      </c>
      <c r="B54" s="122" t="s">
        <v>47</v>
      </c>
      <c r="C54" s="121" t="s">
        <v>53</v>
      </c>
      <c r="D54" s="122" t="s">
        <v>492</v>
      </c>
      <c r="E54" s="122" t="s">
        <v>54</v>
      </c>
      <c r="F54" s="122" t="s">
        <v>340</v>
      </c>
      <c r="G54" s="122" t="s">
        <v>59</v>
      </c>
      <c r="H54" s="122" t="s">
        <v>208</v>
      </c>
      <c r="I54" s="122" t="s">
        <v>55</v>
      </c>
      <c r="J54" s="82" t="s">
        <v>341</v>
      </c>
      <c r="K54" s="253" t="s">
        <v>338</v>
      </c>
      <c r="L54" s="187" t="s">
        <v>56</v>
      </c>
      <c r="M54" s="188" t="s">
        <v>57</v>
      </c>
      <c r="N54" s="161" t="s">
        <v>342</v>
      </c>
      <c r="O54" s="162">
        <v>2016</v>
      </c>
      <c r="P54" s="190">
        <v>54.9</v>
      </c>
      <c r="Q54" s="190">
        <v>18.3</v>
      </c>
      <c r="R54" s="190">
        <v>18.3</v>
      </c>
      <c r="S54" s="190">
        <v>18.3</v>
      </c>
      <c r="T54" s="114" t="s">
        <v>206</v>
      </c>
      <c r="U54" s="124" t="s">
        <v>58</v>
      </c>
      <c r="V54" s="125" t="s">
        <v>12</v>
      </c>
      <c r="W54" s="213" t="s">
        <v>12</v>
      </c>
      <c r="X54" s="120"/>
    </row>
    <row r="55" spans="1:24" x14ac:dyDescent="0.25">
      <c r="A55" s="43" t="s">
        <v>101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5"/>
      <c r="P55" s="156">
        <f>SUM(P24:P54)</f>
        <v>30248.400000000001</v>
      </c>
      <c r="Q55" s="156">
        <f>SUM(Q24:Q54)</f>
        <v>10082.799999999999</v>
      </c>
      <c r="R55" s="156">
        <f>SUM(R24:R54)</f>
        <v>10082.799999999999</v>
      </c>
      <c r="S55" s="156">
        <f>SUM(S24:S54)</f>
        <v>10082.799999999999</v>
      </c>
      <c r="T55" s="46"/>
      <c r="U55" s="115"/>
      <c r="V55" s="48"/>
      <c r="W55" s="49"/>
      <c r="X55" s="50"/>
    </row>
    <row r="56" spans="1:24" ht="21.75" thickBot="1" x14ac:dyDescent="0.3">
      <c r="A56" s="215" t="s">
        <v>374</v>
      </c>
      <c r="B56" s="171" t="s">
        <v>48</v>
      </c>
      <c r="C56" s="121" t="s">
        <v>120</v>
      </c>
      <c r="D56" s="122" t="s">
        <v>493</v>
      </c>
      <c r="E56" s="171" t="s">
        <v>54</v>
      </c>
      <c r="F56" s="171" t="s">
        <v>99</v>
      </c>
      <c r="G56" s="171" t="s">
        <v>73</v>
      </c>
      <c r="H56" s="231" t="s">
        <v>208</v>
      </c>
      <c r="I56" s="171" t="s">
        <v>93</v>
      </c>
      <c r="J56" s="172" t="s">
        <v>215</v>
      </c>
      <c r="K56" s="252" t="s">
        <v>204</v>
      </c>
      <c r="L56" s="172" t="s">
        <v>56</v>
      </c>
      <c r="M56" s="173" t="s">
        <v>57</v>
      </c>
      <c r="N56" s="174" t="s">
        <v>216</v>
      </c>
      <c r="O56" s="175">
        <v>2017</v>
      </c>
      <c r="P56" s="163">
        <f>SUM(Q56:S56)</f>
        <v>22.799999999999997</v>
      </c>
      <c r="Q56" s="163">
        <v>7.6</v>
      </c>
      <c r="R56" s="163">
        <v>7.6</v>
      </c>
      <c r="S56" s="163">
        <v>7.6</v>
      </c>
      <c r="T56" s="42" t="s">
        <v>206</v>
      </c>
      <c r="U56" s="38" t="s">
        <v>58</v>
      </c>
      <c r="V56" s="41" t="s">
        <v>12</v>
      </c>
      <c r="W56" s="41" t="s">
        <v>12</v>
      </c>
      <c r="X56" s="120"/>
    </row>
    <row r="57" spans="1:24" ht="22.5" x14ac:dyDescent="0.25">
      <c r="A57" s="215" t="s">
        <v>375</v>
      </c>
      <c r="B57" s="122" t="s">
        <v>48</v>
      </c>
      <c r="C57" s="121" t="s">
        <v>120</v>
      </c>
      <c r="D57" s="122" t="s">
        <v>494</v>
      </c>
      <c r="E57" s="122" t="s">
        <v>54</v>
      </c>
      <c r="F57" s="122" t="s">
        <v>181</v>
      </c>
      <c r="G57" s="215" t="s">
        <v>73</v>
      </c>
      <c r="H57" s="122" t="s">
        <v>208</v>
      </c>
      <c r="I57" s="228" t="s">
        <v>93</v>
      </c>
      <c r="J57" s="159" t="s">
        <v>182</v>
      </c>
      <c r="K57" s="248" t="s">
        <v>122</v>
      </c>
      <c r="L57" s="121" t="s">
        <v>56</v>
      </c>
      <c r="M57" s="160" t="s">
        <v>57</v>
      </c>
      <c r="N57" s="161" t="s">
        <v>183</v>
      </c>
      <c r="O57" s="176">
        <v>2017</v>
      </c>
      <c r="P57" s="177">
        <f t="shared" ref="P57:P73" si="1">Q57+R57+S57</f>
        <v>2700</v>
      </c>
      <c r="Q57" s="177">
        <v>900</v>
      </c>
      <c r="R57" s="177">
        <v>900</v>
      </c>
      <c r="S57" s="177">
        <v>900</v>
      </c>
      <c r="T57" s="63" t="s">
        <v>206</v>
      </c>
      <c r="U57" s="66" t="s">
        <v>80</v>
      </c>
      <c r="V57" s="119" t="s">
        <v>12</v>
      </c>
      <c r="W57" s="119" t="s">
        <v>12</v>
      </c>
      <c r="X57" s="35"/>
    </row>
    <row r="58" spans="1:24" ht="22.5" x14ac:dyDescent="0.25">
      <c r="A58" s="215" t="s">
        <v>376</v>
      </c>
      <c r="B58" s="122" t="s">
        <v>48</v>
      </c>
      <c r="C58" s="121" t="s">
        <v>120</v>
      </c>
      <c r="D58" s="122" t="s">
        <v>495</v>
      </c>
      <c r="E58" s="122" t="s">
        <v>54</v>
      </c>
      <c r="F58" s="122" t="s">
        <v>185</v>
      </c>
      <c r="G58" s="215" t="s">
        <v>73</v>
      </c>
      <c r="H58" s="122" t="s">
        <v>208</v>
      </c>
      <c r="I58" s="228" t="s">
        <v>93</v>
      </c>
      <c r="J58" s="159" t="s">
        <v>184</v>
      </c>
      <c r="K58" s="248" t="s">
        <v>122</v>
      </c>
      <c r="L58" s="121" t="s">
        <v>56</v>
      </c>
      <c r="M58" s="160" t="s">
        <v>57</v>
      </c>
      <c r="N58" s="161" t="s">
        <v>186</v>
      </c>
      <c r="O58" s="162">
        <v>2017</v>
      </c>
      <c r="P58" s="163">
        <f t="shared" ref="P58" si="2">Q58+R58+S58</f>
        <v>574.79999999999995</v>
      </c>
      <c r="Q58" s="163">
        <v>191.6</v>
      </c>
      <c r="R58" s="163">
        <v>191.6</v>
      </c>
      <c r="S58" s="163">
        <v>191.6</v>
      </c>
      <c r="T58" s="36" t="s">
        <v>206</v>
      </c>
      <c r="U58" s="66" t="s">
        <v>80</v>
      </c>
      <c r="V58" s="39" t="s">
        <v>12</v>
      </c>
      <c r="W58" s="40" t="s">
        <v>12</v>
      </c>
      <c r="X58" s="35"/>
    </row>
    <row r="59" spans="1:24" ht="21.75" thickBot="1" x14ac:dyDescent="0.3">
      <c r="A59" s="215" t="s">
        <v>377</v>
      </c>
      <c r="B59" s="122" t="s">
        <v>48</v>
      </c>
      <c r="C59" s="121" t="s">
        <v>120</v>
      </c>
      <c r="D59" s="122" t="s">
        <v>496</v>
      </c>
      <c r="E59" s="122" t="s">
        <v>54</v>
      </c>
      <c r="F59" s="122" t="s">
        <v>560</v>
      </c>
      <c r="G59" s="215" t="s">
        <v>73</v>
      </c>
      <c r="H59" s="122" t="s">
        <v>208</v>
      </c>
      <c r="I59" s="228" t="s">
        <v>93</v>
      </c>
      <c r="J59" s="121" t="s">
        <v>285</v>
      </c>
      <c r="K59" s="250" t="s">
        <v>228</v>
      </c>
      <c r="L59" s="121" t="s">
        <v>56</v>
      </c>
      <c r="M59" s="160" t="s">
        <v>57</v>
      </c>
      <c r="N59" s="121" t="s">
        <v>286</v>
      </c>
      <c r="O59" s="176">
        <v>2017</v>
      </c>
      <c r="P59" s="163">
        <f>SUM(Q59:S59)</f>
        <v>436.20000000000005</v>
      </c>
      <c r="Q59" s="163">
        <v>145.4</v>
      </c>
      <c r="R59" s="163">
        <v>145.4</v>
      </c>
      <c r="S59" s="163">
        <v>145.4</v>
      </c>
      <c r="T59" s="36" t="s">
        <v>206</v>
      </c>
      <c r="U59" s="77" t="s">
        <v>58</v>
      </c>
      <c r="V59" s="39" t="s">
        <v>12</v>
      </c>
      <c r="W59" s="40" t="s">
        <v>12</v>
      </c>
      <c r="X59" s="35"/>
    </row>
    <row r="60" spans="1:24" x14ac:dyDescent="0.25">
      <c r="A60" s="215" t="s">
        <v>378</v>
      </c>
      <c r="B60" s="122" t="s">
        <v>47</v>
      </c>
      <c r="C60" s="121" t="s">
        <v>120</v>
      </c>
      <c r="D60" s="122" t="s">
        <v>497</v>
      </c>
      <c r="E60" s="122" t="s">
        <v>54</v>
      </c>
      <c r="F60" s="122" t="s">
        <v>349</v>
      </c>
      <c r="G60" s="215" t="s">
        <v>73</v>
      </c>
      <c r="H60" s="122" t="s">
        <v>208</v>
      </c>
      <c r="I60" s="228" t="s">
        <v>93</v>
      </c>
      <c r="J60" s="82" t="s">
        <v>350</v>
      </c>
      <c r="K60" s="250" t="s">
        <v>338</v>
      </c>
      <c r="L60" s="179" t="s">
        <v>94</v>
      </c>
      <c r="M60" s="180" t="s">
        <v>57</v>
      </c>
      <c r="N60" s="181" t="s">
        <v>351</v>
      </c>
      <c r="O60" s="182">
        <v>2016</v>
      </c>
      <c r="P60" s="163">
        <v>63.9</v>
      </c>
      <c r="Q60" s="163">
        <v>21.3</v>
      </c>
      <c r="R60" s="163">
        <v>21.3</v>
      </c>
      <c r="S60" s="163">
        <v>21.3</v>
      </c>
      <c r="T60" s="36" t="s">
        <v>206</v>
      </c>
      <c r="U60" s="77" t="s">
        <v>58</v>
      </c>
      <c r="V60" s="39" t="s">
        <v>12</v>
      </c>
      <c r="W60" s="40" t="s">
        <v>12</v>
      </c>
      <c r="X60" s="35"/>
    </row>
    <row r="61" spans="1:24" x14ac:dyDescent="0.25">
      <c r="A61" s="215" t="s">
        <v>379</v>
      </c>
      <c r="B61" s="183" t="s">
        <v>47</v>
      </c>
      <c r="C61" s="121" t="s">
        <v>120</v>
      </c>
      <c r="D61" s="122" t="s">
        <v>498</v>
      </c>
      <c r="E61" s="183" t="s">
        <v>54</v>
      </c>
      <c r="F61" s="183" t="s">
        <v>352</v>
      </c>
      <c r="G61" s="226" t="s">
        <v>73</v>
      </c>
      <c r="H61" s="122" t="s">
        <v>208</v>
      </c>
      <c r="I61" s="229" t="s">
        <v>93</v>
      </c>
      <c r="J61" s="184" t="s">
        <v>353</v>
      </c>
      <c r="K61" s="251" t="s">
        <v>338</v>
      </c>
      <c r="L61" s="167" t="s">
        <v>94</v>
      </c>
      <c r="M61" s="168" t="s">
        <v>57</v>
      </c>
      <c r="N61" s="185" t="s">
        <v>354</v>
      </c>
      <c r="O61" s="182">
        <v>2016</v>
      </c>
      <c r="P61" s="177">
        <v>42.8</v>
      </c>
      <c r="Q61" s="177">
        <v>42.8</v>
      </c>
      <c r="R61" s="177"/>
      <c r="S61" s="177"/>
      <c r="T61" s="36" t="s">
        <v>206</v>
      </c>
      <c r="U61" s="77" t="s">
        <v>58</v>
      </c>
      <c r="V61" s="39" t="s">
        <v>12</v>
      </c>
      <c r="W61" s="40" t="s">
        <v>12</v>
      </c>
      <c r="X61" s="35"/>
    </row>
    <row r="62" spans="1:24" x14ac:dyDescent="0.25">
      <c r="A62" s="215" t="s">
        <v>380</v>
      </c>
      <c r="B62" s="183" t="s">
        <v>47</v>
      </c>
      <c r="C62" s="121" t="s">
        <v>120</v>
      </c>
      <c r="D62" s="122" t="s">
        <v>499</v>
      </c>
      <c r="E62" s="183" t="s">
        <v>54</v>
      </c>
      <c r="F62" s="183" t="s">
        <v>152</v>
      </c>
      <c r="G62" s="226" t="s">
        <v>73</v>
      </c>
      <c r="H62" s="122" t="s">
        <v>208</v>
      </c>
      <c r="I62" s="229" t="s">
        <v>93</v>
      </c>
      <c r="J62" s="186" t="s">
        <v>153</v>
      </c>
      <c r="K62" s="251" t="s">
        <v>338</v>
      </c>
      <c r="L62" s="167" t="s">
        <v>94</v>
      </c>
      <c r="M62" s="168" t="s">
        <v>57</v>
      </c>
      <c r="N62" s="185" t="s">
        <v>355</v>
      </c>
      <c r="O62" s="182">
        <v>2016</v>
      </c>
      <c r="P62" s="177">
        <v>85.6</v>
      </c>
      <c r="Q62" s="177"/>
      <c r="R62" s="177">
        <v>42.8</v>
      </c>
      <c r="S62" s="177">
        <v>42.8</v>
      </c>
      <c r="T62" s="36" t="s">
        <v>206</v>
      </c>
      <c r="U62" s="77" t="s">
        <v>58</v>
      </c>
      <c r="V62" s="39" t="s">
        <v>12</v>
      </c>
      <c r="W62" s="40" t="s">
        <v>12</v>
      </c>
      <c r="X62" s="35"/>
    </row>
    <row r="63" spans="1:24" x14ac:dyDescent="0.25">
      <c r="A63" s="43" t="s">
        <v>100</v>
      </c>
      <c r="B63" s="44"/>
      <c r="C63" s="44"/>
      <c r="D63" s="79"/>
      <c r="E63" s="44"/>
      <c r="F63" s="44"/>
      <c r="G63" s="44"/>
      <c r="H63" s="232"/>
      <c r="I63" s="44"/>
      <c r="J63" s="44"/>
      <c r="K63" s="44"/>
      <c r="L63" s="44"/>
      <c r="M63" s="44"/>
      <c r="N63" s="44"/>
      <c r="O63" s="45"/>
      <c r="P63" s="156">
        <f>SUM(P56:P62)</f>
        <v>3926.1000000000004</v>
      </c>
      <c r="Q63" s="156">
        <f>SUM(Q56:Q62)</f>
        <v>1308.7</v>
      </c>
      <c r="R63" s="156">
        <f>SUM(R56:R62)</f>
        <v>1308.7</v>
      </c>
      <c r="S63" s="156">
        <f>SUM(S56:S62)</f>
        <v>1308.7</v>
      </c>
      <c r="T63" s="46"/>
      <c r="U63" s="72"/>
      <c r="V63" s="48"/>
      <c r="W63" s="49"/>
      <c r="X63" s="50"/>
    </row>
    <row r="64" spans="1:24" x14ac:dyDescent="0.25">
      <c r="A64" s="36" t="s">
        <v>381</v>
      </c>
      <c r="B64" s="122" t="s">
        <v>48</v>
      </c>
      <c r="C64" s="121" t="s">
        <v>120</v>
      </c>
      <c r="D64" s="124" t="s">
        <v>500</v>
      </c>
      <c r="E64" s="122" t="s">
        <v>54</v>
      </c>
      <c r="F64" s="122" t="s">
        <v>189</v>
      </c>
      <c r="G64" s="215" t="s">
        <v>73</v>
      </c>
      <c r="H64" s="122" t="s">
        <v>208</v>
      </c>
      <c r="I64" s="228" t="s">
        <v>59</v>
      </c>
      <c r="J64" s="159" t="s">
        <v>188</v>
      </c>
      <c r="K64" s="248" t="s">
        <v>122</v>
      </c>
      <c r="L64" s="121" t="s">
        <v>56</v>
      </c>
      <c r="M64" s="160" t="s">
        <v>57</v>
      </c>
      <c r="N64" s="161" t="s">
        <v>187</v>
      </c>
      <c r="O64" s="162">
        <v>2017</v>
      </c>
      <c r="P64" s="163">
        <f t="shared" si="1"/>
        <v>564.29999999999995</v>
      </c>
      <c r="Q64" s="163">
        <v>188.1</v>
      </c>
      <c r="R64" s="163">
        <v>188.1</v>
      </c>
      <c r="S64" s="163">
        <v>188.1</v>
      </c>
      <c r="T64" s="36" t="s">
        <v>206</v>
      </c>
      <c r="U64" s="38" t="s">
        <v>58</v>
      </c>
      <c r="V64" s="39" t="s">
        <v>12</v>
      </c>
      <c r="W64" s="40" t="s">
        <v>12</v>
      </c>
      <c r="X64" s="35"/>
    </row>
    <row r="65" spans="1:24" ht="21" x14ac:dyDescent="0.25">
      <c r="A65" s="36" t="s">
        <v>382</v>
      </c>
      <c r="B65" s="122" t="s">
        <v>48</v>
      </c>
      <c r="C65" s="121" t="s">
        <v>120</v>
      </c>
      <c r="D65" s="124" t="s">
        <v>501</v>
      </c>
      <c r="E65" s="122" t="s">
        <v>54</v>
      </c>
      <c r="F65" s="122" t="s">
        <v>283</v>
      </c>
      <c r="G65" s="215" t="s">
        <v>73</v>
      </c>
      <c r="H65" s="122" t="s">
        <v>208</v>
      </c>
      <c r="I65" s="228" t="s">
        <v>59</v>
      </c>
      <c r="J65" s="121" t="s">
        <v>281</v>
      </c>
      <c r="K65" s="250" t="s">
        <v>228</v>
      </c>
      <c r="L65" s="121" t="s">
        <v>56</v>
      </c>
      <c r="M65" s="160" t="s">
        <v>57</v>
      </c>
      <c r="N65" s="121" t="s">
        <v>282</v>
      </c>
      <c r="O65" s="162">
        <v>2017</v>
      </c>
      <c r="P65" s="163">
        <f>SUM(Q65:S65)</f>
        <v>256.5</v>
      </c>
      <c r="Q65" s="163">
        <v>85.5</v>
      </c>
      <c r="R65" s="163">
        <v>85.5</v>
      </c>
      <c r="S65" s="163">
        <v>85.5</v>
      </c>
      <c r="T65" s="36" t="s">
        <v>206</v>
      </c>
      <c r="U65" s="38" t="s">
        <v>58</v>
      </c>
      <c r="V65" s="41" t="s">
        <v>12</v>
      </c>
      <c r="W65" s="41" t="s">
        <v>12</v>
      </c>
      <c r="X65" s="35"/>
    </row>
    <row r="66" spans="1:24" ht="21" x14ac:dyDescent="0.25">
      <c r="A66" s="36" t="s">
        <v>383</v>
      </c>
      <c r="B66" s="122" t="s">
        <v>48</v>
      </c>
      <c r="C66" s="121" t="s">
        <v>120</v>
      </c>
      <c r="D66" s="124" t="s">
        <v>502</v>
      </c>
      <c r="E66" s="122" t="s">
        <v>54</v>
      </c>
      <c r="F66" s="122" t="s">
        <v>359</v>
      </c>
      <c r="G66" s="215" t="s">
        <v>73</v>
      </c>
      <c r="H66" s="122" t="s">
        <v>208</v>
      </c>
      <c r="I66" s="228" t="s">
        <v>59</v>
      </c>
      <c r="J66" s="159" t="s">
        <v>360</v>
      </c>
      <c r="K66" s="253" t="s">
        <v>361</v>
      </c>
      <c r="L66" s="187" t="s">
        <v>56</v>
      </c>
      <c r="M66" s="188" t="s">
        <v>57</v>
      </c>
      <c r="N66" s="161" t="s">
        <v>362</v>
      </c>
      <c r="O66" s="162">
        <v>2017</v>
      </c>
      <c r="P66" s="163">
        <f t="shared" ref="P66:P70" si="3">SUM(Q66:S66)</f>
        <v>331.5</v>
      </c>
      <c r="Q66" s="163">
        <v>110.5</v>
      </c>
      <c r="R66" s="163">
        <v>110.5</v>
      </c>
      <c r="S66" s="163">
        <v>110.5</v>
      </c>
      <c r="T66" s="36" t="s">
        <v>206</v>
      </c>
      <c r="U66" s="38" t="s">
        <v>58</v>
      </c>
      <c r="V66" s="41" t="s">
        <v>12</v>
      </c>
      <c r="W66" s="117" t="s">
        <v>12</v>
      </c>
      <c r="X66" s="35"/>
    </row>
    <row r="67" spans="1:24" ht="21" x14ac:dyDescent="0.25">
      <c r="A67" s="36" t="s">
        <v>384</v>
      </c>
      <c r="B67" s="122" t="s">
        <v>48</v>
      </c>
      <c r="C67" s="121" t="s">
        <v>120</v>
      </c>
      <c r="D67" s="124" t="s">
        <v>503</v>
      </c>
      <c r="E67" s="122" t="s">
        <v>54</v>
      </c>
      <c r="F67" s="122" t="s">
        <v>365</v>
      </c>
      <c r="G67" s="215" t="s">
        <v>73</v>
      </c>
      <c r="H67" s="122" t="s">
        <v>208</v>
      </c>
      <c r="I67" s="228" t="s">
        <v>59</v>
      </c>
      <c r="J67" s="82" t="s">
        <v>90</v>
      </c>
      <c r="K67" s="253" t="s">
        <v>361</v>
      </c>
      <c r="L67" s="187" t="s">
        <v>56</v>
      </c>
      <c r="M67" s="188" t="s">
        <v>57</v>
      </c>
      <c r="N67" s="161" t="s">
        <v>366</v>
      </c>
      <c r="O67" s="162">
        <v>2017</v>
      </c>
      <c r="P67" s="163">
        <f t="shared" si="3"/>
        <v>513</v>
      </c>
      <c r="Q67" s="163">
        <v>171</v>
      </c>
      <c r="R67" s="163">
        <v>171</v>
      </c>
      <c r="S67" s="163">
        <v>171</v>
      </c>
      <c r="T67" s="36" t="s">
        <v>206</v>
      </c>
      <c r="U67" s="38" t="s">
        <v>58</v>
      </c>
      <c r="V67" s="41" t="s">
        <v>12</v>
      </c>
      <c r="W67" s="117" t="s">
        <v>12</v>
      </c>
      <c r="X67" s="35"/>
    </row>
    <row r="68" spans="1:24" ht="21" x14ac:dyDescent="0.25">
      <c r="A68" s="36" t="s">
        <v>385</v>
      </c>
      <c r="B68" s="122" t="s">
        <v>48</v>
      </c>
      <c r="C68" s="121" t="s">
        <v>120</v>
      </c>
      <c r="D68" s="124" t="s">
        <v>504</v>
      </c>
      <c r="E68" s="122" t="s">
        <v>54</v>
      </c>
      <c r="F68" s="122" t="s">
        <v>445</v>
      </c>
      <c r="G68" s="215" t="s">
        <v>73</v>
      </c>
      <c r="H68" s="122" t="s">
        <v>208</v>
      </c>
      <c r="I68" s="228" t="s">
        <v>59</v>
      </c>
      <c r="J68" s="159" t="s">
        <v>444</v>
      </c>
      <c r="K68" s="253" t="s">
        <v>446</v>
      </c>
      <c r="L68" s="187" t="s">
        <v>56</v>
      </c>
      <c r="M68" s="188" t="s">
        <v>57</v>
      </c>
      <c r="N68" s="161" t="s">
        <v>447</v>
      </c>
      <c r="O68" s="162">
        <v>2017</v>
      </c>
      <c r="P68" s="163">
        <f t="shared" si="3"/>
        <v>1200</v>
      </c>
      <c r="Q68" s="163">
        <v>400</v>
      </c>
      <c r="R68" s="163">
        <v>400</v>
      </c>
      <c r="S68" s="163">
        <v>400</v>
      </c>
      <c r="T68" s="36" t="s">
        <v>206</v>
      </c>
      <c r="U68" s="38" t="s">
        <v>58</v>
      </c>
      <c r="V68" s="39" t="s">
        <v>12</v>
      </c>
      <c r="W68" s="40" t="s">
        <v>12</v>
      </c>
      <c r="X68" s="35"/>
    </row>
    <row r="69" spans="1:24" ht="21" x14ac:dyDescent="0.25">
      <c r="A69" s="36" t="s">
        <v>386</v>
      </c>
      <c r="B69" s="122" t="s">
        <v>48</v>
      </c>
      <c r="C69" s="121" t="s">
        <v>120</v>
      </c>
      <c r="D69" s="124" t="s">
        <v>505</v>
      </c>
      <c r="E69" s="122" t="s">
        <v>54</v>
      </c>
      <c r="F69" s="122" t="s">
        <v>450</v>
      </c>
      <c r="G69" s="215" t="s">
        <v>73</v>
      </c>
      <c r="H69" s="122" t="s">
        <v>208</v>
      </c>
      <c r="I69" s="228" t="s">
        <v>59</v>
      </c>
      <c r="J69" s="159" t="s">
        <v>448</v>
      </c>
      <c r="K69" s="253" t="s">
        <v>446</v>
      </c>
      <c r="L69" s="187" t="s">
        <v>56</v>
      </c>
      <c r="M69" s="188" t="s">
        <v>57</v>
      </c>
      <c r="N69" s="161" t="s">
        <v>449</v>
      </c>
      <c r="O69" s="162">
        <v>2017</v>
      </c>
      <c r="P69" s="163">
        <f t="shared" si="3"/>
        <v>2400</v>
      </c>
      <c r="Q69" s="163">
        <v>800</v>
      </c>
      <c r="R69" s="163">
        <v>800</v>
      </c>
      <c r="S69" s="163">
        <v>800</v>
      </c>
      <c r="T69" s="36" t="s">
        <v>206</v>
      </c>
      <c r="U69" s="38" t="s">
        <v>58</v>
      </c>
      <c r="V69" s="39" t="s">
        <v>12</v>
      </c>
      <c r="W69" s="40" t="s">
        <v>12</v>
      </c>
      <c r="X69" s="35"/>
    </row>
    <row r="70" spans="1:24" s="267" customFormat="1" x14ac:dyDescent="0.25">
      <c r="A70" s="36" t="s">
        <v>387</v>
      </c>
      <c r="B70" s="122" t="s">
        <v>48</v>
      </c>
      <c r="C70" s="121" t="s">
        <v>120</v>
      </c>
      <c r="D70" s="124" t="s">
        <v>506</v>
      </c>
      <c r="E70" s="122" t="s">
        <v>54</v>
      </c>
      <c r="F70" s="122" t="s">
        <v>455</v>
      </c>
      <c r="G70" s="215" t="s">
        <v>73</v>
      </c>
      <c r="H70" s="122" t="s">
        <v>208</v>
      </c>
      <c r="I70" s="228" t="s">
        <v>59</v>
      </c>
      <c r="J70" s="159" t="s">
        <v>454</v>
      </c>
      <c r="K70" s="248" t="s">
        <v>122</v>
      </c>
      <c r="L70" s="187" t="s">
        <v>56</v>
      </c>
      <c r="M70" s="188" t="s">
        <v>57</v>
      </c>
      <c r="N70" s="159" t="s">
        <v>453</v>
      </c>
      <c r="O70" s="261">
        <v>2017</v>
      </c>
      <c r="P70" s="163">
        <f t="shared" si="3"/>
        <v>398</v>
      </c>
      <c r="Q70" s="163">
        <v>135.69999999999999</v>
      </c>
      <c r="R70" s="163">
        <v>140.69999999999999</v>
      </c>
      <c r="S70" s="163">
        <v>121.6</v>
      </c>
      <c r="T70" s="122" t="s">
        <v>206</v>
      </c>
      <c r="U70" s="124" t="s">
        <v>58</v>
      </c>
      <c r="V70" s="261" t="s">
        <v>12</v>
      </c>
      <c r="W70" s="266" t="s">
        <v>12</v>
      </c>
      <c r="X70" s="120"/>
    </row>
    <row r="71" spans="1:24" x14ac:dyDescent="0.25">
      <c r="A71" s="36" t="s">
        <v>388</v>
      </c>
      <c r="B71" s="122" t="s">
        <v>48</v>
      </c>
      <c r="C71" s="121" t="s">
        <v>120</v>
      </c>
      <c r="D71" s="124" t="s">
        <v>507</v>
      </c>
      <c r="E71" s="122" t="s">
        <v>54</v>
      </c>
      <c r="F71" s="122" t="s">
        <v>196</v>
      </c>
      <c r="G71" s="215" t="s">
        <v>73</v>
      </c>
      <c r="H71" s="122" t="s">
        <v>208</v>
      </c>
      <c r="I71" s="228" t="s">
        <v>59</v>
      </c>
      <c r="J71" s="159" t="s">
        <v>195</v>
      </c>
      <c r="K71" s="248" t="s">
        <v>122</v>
      </c>
      <c r="L71" s="121" t="s">
        <v>56</v>
      </c>
      <c r="M71" s="160" t="s">
        <v>57</v>
      </c>
      <c r="N71" s="161" t="s">
        <v>190</v>
      </c>
      <c r="O71" s="162">
        <v>2017</v>
      </c>
      <c r="P71" s="163">
        <f t="shared" si="1"/>
        <v>85.5</v>
      </c>
      <c r="Q71" s="163">
        <v>28.5</v>
      </c>
      <c r="R71" s="163">
        <v>28.5</v>
      </c>
      <c r="S71" s="163">
        <v>28.5</v>
      </c>
      <c r="T71" s="36" t="s">
        <v>206</v>
      </c>
      <c r="U71" s="38" t="s">
        <v>58</v>
      </c>
      <c r="V71" s="39" t="s">
        <v>12</v>
      </c>
      <c r="W71" s="40" t="s">
        <v>12</v>
      </c>
      <c r="X71" s="35"/>
    </row>
    <row r="72" spans="1:24" ht="15.75" customHeight="1" x14ac:dyDescent="0.25">
      <c r="A72" s="43" t="s">
        <v>83</v>
      </c>
      <c r="B72" s="44"/>
      <c r="C72" s="44"/>
      <c r="D72" s="44"/>
      <c r="E72" s="44"/>
      <c r="F72" s="44"/>
      <c r="G72" s="44"/>
      <c r="H72" s="232"/>
      <c r="I72" s="44"/>
      <c r="J72" s="44"/>
      <c r="K72" s="44"/>
      <c r="L72" s="44"/>
      <c r="M72" s="44"/>
      <c r="N72" s="44"/>
      <c r="O72" s="45"/>
      <c r="P72" s="156">
        <f>SUM(P64:P71)</f>
        <v>5748.8</v>
      </c>
      <c r="Q72" s="156">
        <f>SUM(Q64:Q71)</f>
        <v>1919.3</v>
      </c>
      <c r="R72" s="156">
        <f>SUM(R64:R71)</f>
        <v>1924.3</v>
      </c>
      <c r="S72" s="156">
        <f>SUM(S64:S71)</f>
        <v>1905.1999999999998</v>
      </c>
      <c r="T72" s="46"/>
      <c r="U72" s="47"/>
      <c r="V72" s="48"/>
      <c r="W72" s="49"/>
      <c r="X72" s="50"/>
    </row>
    <row r="73" spans="1:24" x14ac:dyDescent="0.25">
      <c r="A73" s="36" t="s">
        <v>389</v>
      </c>
      <c r="B73" s="122" t="s">
        <v>48</v>
      </c>
      <c r="C73" s="121" t="s">
        <v>120</v>
      </c>
      <c r="D73" s="124" t="s">
        <v>508</v>
      </c>
      <c r="E73" s="122" t="s">
        <v>54</v>
      </c>
      <c r="F73" s="122" t="s">
        <v>193</v>
      </c>
      <c r="G73" s="215" t="s">
        <v>73</v>
      </c>
      <c r="H73" s="122" t="s">
        <v>208</v>
      </c>
      <c r="I73" s="228" t="s">
        <v>191</v>
      </c>
      <c r="J73" s="159" t="s">
        <v>192</v>
      </c>
      <c r="K73" s="248" t="s">
        <v>122</v>
      </c>
      <c r="L73" s="121" t="s">
        <v>56</v>
      </c>
      <c r="M73" s="160" t="s">
        <v>57</v>
      </c>
      <c r="N73" s="161" t="s">
        <v>194</v>
      </c>
      <c r="O73" s="162">
        <v>2017</v>
      </c>
      <c r="P73" s="163">
        <f t="shared" si="1"/>
        <v>28024.5</v>
      </c>
      <c r="Q73" s="163">
        <v>9341.5</v>
      </c>
      <c r="R73" s="163">
        <v>9341.5</v>
      </c>
      <c r="S73" s="163">
        <v>9341.5</v>
      </c>
      <c r="T73" s="36" t="s">
        <v>206</v>
      </c>
      <c r="U73" s="38" t="s">
        <v>58</v>
      </c>
      <c r="V73" s="39" t="s">
        <v>12</v>
      </c>
      <c r="W73" s="40" t="s">
        <v>12</v>
      </c>
      <c r="X73" s="35"/>
    </row>
    <row r="74" spans="1:24" ht="15.75" thickBot="1" x14ac:dyDescent="0.3">
      <c r="A74" s="36" t="s">
        <v>390</v>
      </c>
      <c r="B74" s="171" t="s">
        <v>47</v>
      </c>
      <c r="C74" s="121" t="s">
        <v>120</v>
      </c>
      <c r="D74" s="124" t="s">
        <v>509</v>
      </c>
      <c r="E74" s="171" t="s">
        <v>54</v>
      </c>
      <c r="F74" s="171" t="s">
        <v>343</v>
      </c>
      <c r="G74" s="227" t="s">
        <v>73</v>
      </c>
      <c r="H74" s="122" t="s">
        <v>208</v>
      </c>
      <c r="I74" s="230" t="s">
        <v>191</v>
      </c>
      <c r="J74" s="172" t="s">
        <v>344</v>
      </c>
      <c r="K74" s="252" t="s">
        <v>338</v>
      </c>
      <c r="L74" s="172" t="s">
        <v>56</v>
      </c>
      <c r="M74" s="173" t="s">
        <v>57</v>
      </c>
      <c r="N74" s="189" t="s">
        <v>345</v>
      </c>
      <c r="O74" s="166">
        <v>2016</v>
      </c>
      <c r="P74" s="190">
        <v>165.3</v>
      </c>
      <c r="Q74" s="190">
        <v>55.1</v>
      </c>
      <c r="R74" s="190">
        <v>55.1</v>
      </c>
      <c r="S74" s="190">
        <v>55.1</v>
      </c>
      <c r="T74" s="67"/>
      <c r="U74" s="60" t="s">
        <v>58</v>
      </c>
      <c r="V74" s="61" t="s">
        <v>12</v>
      </c>
      <c r="W74" s="62" t="s">
        <v>12</v>
      </c>
      <c r="X74" s="35"/>
    </row>
    <row r="75" spans="1:24" x14ac:dyDescent="0.25">
      <c r="A75" s="43" t="s">
        <v>200</v>
      </c>
      <c r="B75" s="44"/>
      <c r="C75" s="44"/>
      <c r="D75" s="44"/>
      <c r="E75" s="44"/>
      <c r="F75" s="44"/>
      <c r="G75" s="44"/>
      <c r="H75" s="79"/>
      <c r="I75" s="44"/>
      <c r="J75" s="44"/>
      <c r="K75" s="44"/>
      <c r="L75" s="44"/>
      <c r="M75" s="44"/>
      <c r="N75" s="44"/>
      <c r="O75" s="45"/>
      <c r="P75" s="156">
        <f>SUM(P73:P74)</f>
        <v>28189.8</v>
      </c>
      <c r="Q75" s="156">
        <f>SUM(Q73:Q74)</f>
        <v>9396.6</v>
      </c>
      <c r="R75" s="156">
        <f t="shared" ref="R75:S75" si="4">SUM(R73:R74)</f>
        <v>9396.6</v>
      </c>
      <c r="S75" s="156">
        <f t="shared" si="4"/>
        <v>9396.6</v>
      </c>
      <c r="T75" s="46"/>
      <c r="U75" s="47"/>
      <c r="V75" s="48"/>
      <c r="W75" s="49"/>
      <c r="X75" s="50"/>
    </row>
    <row r="76" spans="1:24" ht="21.75" thickBot="1" x14ac:dyDescent="0.3">
      <c r="A76" s="36" t="s">
        <v>391</v>
      </c>
      <c r="B76" s="122" t="s">
        <v>48</v>
      </c>
      <c r="C76" s="121" t="s">
        <v>214</v>
      </c>
      <c r="D76" s="124" t="s">
        <v>510</v>
      </c>
      <c r="E76" s="122" t="s">
        <v>54</v>
      </c>
      <c r="F76" s="122" t="s">
        <v>197</v>
      </c>
      <c r="G76" s="122" t="s">
        <v>73</v>
      </c>
      <c r="H76" s="171" t="s">
        <v>208</v>
      </c>
      <c r="I76" s="122" t="s">
        <v>85</v>
      </c>
      <c r="J76" s="159" t="s">
        <v>199</v>
      </c>
      <c r="K76" s="250" t="s">
        <v>122</v>
      </c>
      <c r="L76" s="121" t="s">
        <v>56</v>
      </c>
      <c r="M76" s="160" t="s">
        <v>57</v>
      </c>
      <c r="N76" s="161" t="s">
        <v>198</v>
      </c>
      <c r="O76" s="162">
        <v>2017</v>
      </c>
      <c r="P76" s="163">
        <f>Q76+R76+S76</f>
        <v>282.29999999999995</v>
      </c>
      <c r="Q76" s="163">
        <v>94.1</v>
      </c>
      <c r="R76" s="163">
        <v>94.1</v>
      </c>
      <c r="S76" s="163">
        <v>94.1</v>
      </c>
      <c r="T76" s="36" t="s">
        <v>206</v>
      </c>
      <c r="U76" s="38" t="s">
        <v>58</v>
      </c>
      <c r="V76" s="39" t="s">
        <v>12</v>
      </c>
      <c r="W76" s="40" t="s">
        <v>12</v>
      </c>
      <c r="X76" s="35"/>
    </row>
    <row r="77" spans="1:24" x14ac:dyDescent="0.25">
      <c r="A77" s="43" t="s">
        <v>91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5"/>
      <c r="P77" s="156">
        <f>SUM(P76:P76)</f>
        <v>282.29999999999995</v>
      </c>
      <c r="Q77" s="156">
        <f>SUM(Q76:Q76)</f>
        <v>94.1</v>
      </c>
      <c r="R77" s="156">
        <f>SUM(R76:R76)</f>
        <v>94.1</v>
      </c>
      <c r="S77" s="156">
        <f>SUM(S76:S76)</f>
        <v>94.1</v>
      </c>
      <c r="T77" s="46"/>
      <c r="U77" s="47"/>
      <c r="V77" s="48"/>
      <c r="W77" s="49"/>
      <c r="X77" s="50"/>
    </row>
    <row r="78" spans="1:24" ht="21" x14ac:dyDescent="0.25">
      <c r="A78" s="36" t="s">
        <v>392</v>
      </c>
      <c r="B78" s="122" t="s">
        <v>47</v>
      </c>
      <c r="C78" s="121" t="s">
        <v>120</v>
      </c>
      <c r="D78" s="122" t="s">
        <v>511</v>
      </c>
      <c r="E78" s="122" t="s">
        <v>54</v>
      </c>
      <c r="F78" s="122" t="s">
        <v>207</v>
      </c>
      <c r="G78" s="122" t="s">
        <v>73</v>
      </c>
      <c r="H78" s="122" t="s">
        <v>208</v>
      </c>
      <c r="I78" s="122" t="s">
        <v>209</v>
      </c>
      <c r="J78" s="82" t="s">
        <v>210</v>
      </c>
      <c r="K78" s="253" t="s">
        <v>204</v>
      </c>
      <c r="L78" s="121" t="s">
        <v>56</v>
      </c>
      <c r="M78" s="160" t="s">
        <v>57</v>
      </c>
      <c r="N78" s="161" t="s">
        <v>210</v>
      </c>
      <c r="O78" s="175">
        <v>2016</v>
      </c>
      <c r="P78" s="163">
        <f>Q78+R78+S78</f>
        <v>10661.7</v>
      </c>
      <c r="Q78" s="163">
        <v>3553.9</v>
      </c>
      <c r="R78" s="163">
        <v>3553.9</v>
      </c>
      <c r="S78" s="163">
        <v>3553.9</v>
      </c>
      <c r="T78" s="114" t="s">
        <v>206</v>
      </c>
      <c r="U78" s="38" t="s">
        <v>58</v>
      </c>
      <c r="V78" s="41" t="s">
        <v>12</v>
      </c>
      <c r="W78" s="21" t="s">
        <v>12</v>
      </c>
      <c r="X78" s="35"/>
    </row>
    <row r="79" spans="1:24" ht="21" x14ac:dyDescent="0.25">
      <c r="A79" s="36" t="s">
        <v>393</v>
      </c>
      <c r="B79" s="122" t="s">
        <v>47</v>
      </c>
      <c r="C79" s="121" t="s">
        <v>120</v>
      </c>
      <c r="D79" s="122" t="s">
        <v>512</v>
      </c>
      <c r="E79" s="122" t="s">
        <v>54</v>
      </c>
      <c r="F79" s="122" t="s">
        <v>211</v>
      </c>
      <c r="G79" s="122" t="s">
        <v>73</v>
      </c>
      <c r="H79" s="122" t="s">
        <v>208</v>
      </c>
      <c r="I79" s="122" t="s">
        <v>209</v>
      </c>
      <c r="J79" s="82" t="s">
        <v>210</v>
      </c>
      <c r="K79" s="253" t="s">
        <v>204</v>
      </c>
      <c r="L79" s="121" t="s">
        <v>56</v>
      </c>
      <c r="M79" s="160" t="s">
        <v>57</v>
      </c>
      <c r="N79" s="161" t="s">
        <v>212</v>
      </c>
      <c r="O79" s="175">
        <v>2016</v>
      </c>
      <c r="P79" s="163">
        <f>Q79+R79+S79</f>
        <v>750</v>
      </c>
      <c r="Q79" s="163">
        <v>250</v>
      </c>
      <c r="R79" s="163">
        <v>250</v>
      </c>
      <c r="S79" s="163">
        <v>250</v>
      </c>
      <c r="T79" s="114" t="s">
        <v>206</v>
      </c>
      <c r="U79" s="38" t="s">
        <v>58</v>
      </c>
      <c r="V79" s="41" t="s">
        <v>12</v>
      </c>
      <c r="W79" s="21" t="s">
        <v>12</v>
      </c>
      <c r="X79" s="35"/>
    </row>
    <row r="80" spans="1:24" s="216" customFormat="1" ht="21" x14ac:dyDescent="0.25">
      <c r="A80" s="36" t="s">
        <v>394</v>
      </c>
      <c r="B80" s="122" t="s">
        <v>48</v>
      </c>
      <c r="C80" s="121" t="s">
        <v>120</v>
      </c>
      <c r="D80" s="122" t="s">
        <v>513</v>
      </c>
      <c r="E80" s="122" t="s">
        <v>54</v>
      </c>
      <c r="F80" s="191" t="s">
        <v>279</v>
      </c>
      <c r="G80" s="122" t="s">
        <v>73</v>
      </c>
      <c r="H80" s="122" t="s">
        <v>208</v>
      </c>
      <c r="I80" s="122" t="s">
        <v>209</v>
      </c>
      <c r="J80" s="121" t="s">
        <v>275</v>
      </c>
      <c r="K80" s="250" t="s">
        <v>228</v>
      </c>
      <c r="L80" s="187" t="s">
        <v>56</v>
      </c>
      <c r="M80" s="188" t="s">
        <v>57</v>
      </c>
      <c r="N80" s="121" t="s">
        <v>276</v>
      </c>
      <c r="O80" s="261">
        <v>2017</v>
      </c>
      <c r="P80" s="163">
        <f>SUM(Q80:S80)</f>
        <v>5679.2999999999993</v>
      </c>
      <c r="Q80" s="163">
        <v>1893.1</v>
      </c>
      <c r="R80" s="163">
        <v>1893.1</v>
      </c>
      <c r="S80" s="163">
        <v>1893.1</v>
      </c>
      <c r="T80" s="114" t="s">
        <v>206</v>
      </c>
      <c r="U80" s="38" t="s">
        <v>58</v>
      </c>
      <c r="V80" s="260" t="s">
        <v>12</v>
      </c>
      <c r="W80" s="260" t="s">
        <v>12</v>
      </c>
      <c r="X80" s="147"/>
    </row>
    <row r="81" spans="1:24" ht="31.5" x14ac:dyDescent="0.25">
      <c r="A81" s="36" t="s">
        <v>395</v>
      </c>
      <c r="B81" s="192" t="s">
        <v>48</v>
      </c>
      <c r="C81" s="121" t="s">
        <v>120</v>
      </c>
      <c r="D81" s="122" t="s">
        <v>514</v>
      </c>
      <c r="E81" s="122" t="s">
        <v>54</v>
      </c>
      <c r="F81" s="192" t="s">
        <v>309</v>
      </c>
      <c r="G81" s="192" t="s">
        <v>73</v>
      </c>
      <c r="H81" s="122" t="s">
        <v>208</v>
      </c>
      <c r="I81" s="192" t="s">
        <v>209</v>
      </c>
      <c r="J81" s="193" t="s">
        <v>310</v>
      </c>
      <c r="K81" s="250" t="s">
        <v>290</v>
      </c>
      <c r="L81" s="194" t="s">
        <v>56</v>
      </c>
      <c r="M81" s="195" t="s">
        <v>57</v>
      </c>
      <c r="N81" s="196" t="s">
        <v>311</v>
      </c>
      <c r="O81" s="178">
        <v>2017</v>
      </c>
      <c r="P81" s="197">
        <v>577.5</v>
      </c>
      <c r="Q81" s="197">
        <v>192.5</v>
      </c>
      <c r="R81" s="197">
        <v>192.5</v>
      </c>
      <c r="S81" s="197">
        <v>192.5</v>
      </c>
      <c r="T81" s="114" t="s">
        <v>206</v>
      </c>
      <c r="U81" s="151" t="s">
        <v>58</v>
      </c>
      <c r="V81" s="152" t="s">
        <v>12</v>
      </c>
      <c r="W81" s="153" t="s">
        <v>12</v>
      </c>
      <c r="X81" s="147"/>
    </row>
    <row r="82" spans="1:24" ht="31.5" x14ac:dyDescent="0.25">
      <c r="A82" s="36" t="s">
        <v>396</v>
      </c>
      <c r="B82" s="192" t="s">
        <v>48</v>
      </c>
      <c r="C82" s="121" t="s">
        <v>120</v>
      </c>
      <c r="D82" s="122" t="s">
        <v>515</v>
      </c>
      <c r="E82" s="122" t="s">
        <v>54</v>
      </c>
      <c r="F82" s="192" t="s">
        <v>312</v>
      </c>
      <c r="G82" s="192" t="s">
        <v>73</v>
      </c>
      <c r="H82" s="122" t="s">
        <v>208</v>
      </c>
      <c r="I82" s="192" t="s">
        <v>209</v>
      </c>
      <c r="J82" s="193" t="s">
        <v>313</v>
      </c>
      <c r="K82" s="250" t="s">
        <v>290</v>
      </c>
      <c r="L82" s="194" t="s">
        <v>56</v>
      </c>
      <c r="M82" s="195" t="s">
        <v>57</v>
      </c>
      <c r="N82" s="198" t="s">
        <v>314</v>
      </c>
      <c r="O82" s="178">
        <v>2017</v>
      </c>
      <c r="P82" s="197">
        <v>744</v>
      </c>
      <c r="Q82" s="197">
        <v>248</v>
      </c>
      <c r="R82" s="197">
        <v>248</v>
      </c>
      <c r="S82" s="197">
        <v>248</v>
      </c>
      <c r="T82" s="114" t="s">
        <v>206</v>
      </c>
      <c r="U82" s="151" t="s">
        <v>58</v>
      </c>
      <c r="V82" s="152" t="s">
        <v>12</v>
      </c>
      <c r="W82" s="153" t="s">
        <v>12</v>
      </c>
      <c r="X82" s="147"/>
    </row>
    <row r="83" spans="1:24" ht="31.5" x14ac:dyDescent="0.25">
      <c r="A83" s="36" t="s">
        <v>397</v>
      </c>
      <c r="B83" s="192" t="s">
        <v>48</v>
      </c>
      <c r="C83" s="121" t="s">
        <v>120</v>
      </c>
      <c r="D83" s="122" t="s">
        <v>516</v>
      </c>
      <c r="E83" s="122" t="s">
        <v>54</v>
      </c>
      <c r="F83" s="192" t="s">
        <v>315</v>
      </c>
      <c r="G83" s="192" t="s">
        <v>73</v>
      </c>
      <c r="H83" s="122" t="s">
        <v>208</v>
      </c>
      <c r="I83" s="192" t="s">
        <v>209</v>
      </c>
      <c r="J83" s="193" t="s">
        <v>316</v>
      </c>
      <c r="K83" s="250" t="s">
        <v>290</v>
      </c>
      <c r="L83" s="193" t="s">
        <v>56</v>
      </c>
      <c r="M83" s="196" t="s">
        <v>57</v>
      </c>
      <c r="N83" s="196" t="s">
        <v>317</v>
      </c>
      <c r="O83" s="178">
        <v>2017</v>
      </c>
      <c r="P83" s="197">
        <v>255</v>
      </c>
      <c r="Q83" s="197">
        <v>85</v>
      </c>
      <c r="R83" s="197">
        <v>85</v>
      </c>
      <c r="S83" s="197">
        <v>85</v>
      </c>
      <c r="T83" s="114" t="s">
        <v>206</v>
      </c>
      <c r="U83" s="38" t="s">
        <v>58</v>
      </c>
      <c r="V83" s="116" t="s">
        <v>12</v>
      </c>
      <c r="W83" s="117" t="s">
        <v>12</v>
      </c>
      <c r="X83" s="147"/>
    </row>
    <row r="84" spans="1:24" ht="31.5" x14ac:dyDescent="0.25">
      <c r="A84" s="36" t="s">
        <v>398</v>
      </c>
      <c r="B84" s="192" t="s">
        <v>48</v>
      </c>
      <c r="C84" s="121" t="s">
        <v>120</v>
      </c>
      <c r="D84" s="122" t="s">
        <v>517</v>
      </c>
      <c r="E84" s="192" t="s">
        <v>54</v>
      </c>
      <c r="F84" s="192" t="s">
        <v>315</v>
      </c>
      <c r="G84" s="256">
        <v>244</v>
      </c>
      <c r="H84" s="122" t="s">
        <v>208</v>
      </c>
      <c r="I84" s="192" t="s">
        <v>209</v>
      </c>
      <c r="J84" s="193" t="s">
        <v>316</v>
      </c>
      <c r="K84" s="250" t="s">
        <v>290</v>
      </c>
      <c r="L84" s="193" t="s">
        <v>56</v>
      </c>
      <c r="M84" s="196" t="s">
        <v>57</v>
      </c>
      <c r="N84" s="196" t="s">
        <v>318</v>
      </c>
      <c r="O84" s="178">
        <v>2017</v>
      </c>
      <c r="P84" s="197">
        <v>1180.8</v>
      </c>
      <c r="Q84" s="197">
        <v>393.6</v>
      </c>
      <c r="R84" s="197">
        <v>393.6</v>
      </c>
      <c r="S84" s="197">
        <v>393.6</v>
      </c>
      <c r="T84" s="114" t="s">
        <v>206</v>
      </c>
      <c r="U84" s="38" t="s">
        <v>58</v>
      </c>
      <c r="V84" s="41" t="s">
        <v>12</v>
      </c>
      <c r="W84" s="117" t="s">
        <v>12</v>
      </c>
      <c r="X84" s="147"/>
    </row>
    <row r="85" spans="1:24" ht="31.5" x14ac:dyDescent="0.25">
      <c r="A85" s="36" t="s">
        <v>399</v>
      </c>
      <c r="B85" s="199" t="s">
        <v>48</v>
      </c>
      <c r="C85" s="187" t="s">
        <v>120</v>
      </c>
      <c r="D85" s="122" t="s">
        <v>518</v>
      </c>
      <c r="E85" s="199" t="s">
        <v>54</v>
      </c>
      <c r="F85" s="199" t="s">
        <v>319</v>
      </c>
      <c r="G85" s="199" t="s">
        <v>73</v>
      </c>
      <c r="H85" s="122" t="s">
        <v>208</v>
      </c>
      <c r="I85" s="199" t="s">
        <v>209</v>
      </c>
      <c r="J85" s="193" t="s">
        <v>320</v>
      </c>
      <c r="K85" s="250" t="s">
        <v>290</v>
      </c>
      <c r="L85" s="224" t="s">
        <v>56</v>
      </c>
      <c r="M85" s="225" t="s">
        <v>57</v>
      </c>
      <c r="N85" s="225" t="s">
        <v>321</v>
      </c>
      <c r="O85" s="178">
        <v>2017</v>
      </c>
      <c r="P85" s="197">
        <v>840</v>
      </c>
      <c r="Q85" s="197">
        <v>280</v>
      </c>
      <c r="R85" s="197">
        <v>280</v>
      </c>
      <c r="S85" s="197">
        <v>280</v>
      </c>
      <c r="T85" s="114" t="s">
        <v>206</v>
      </c>
      <c r="U85" s="38" t="s">
        <v>58</v>
      </c>
      <c r="V85" s="41" t="s">
        <v>12</v>
      </c>
      <c r="W85" s="41" t="s">
        <v>12</v>
      </c>
      <c r="X85" s="147"/>
    </row>
    <row r="86" spans="1:24" ht="32.25" thickBot="1" x14ac:dyDescent="0.3">
      <c r="A86" s="36" t="s">
        <v>400</v>
      </c>
      <c r="B86" s="192" t="s">
        <v>48</v>
      </c>
      <c r="C86" s="121" t="s">
        <v>120</v>
      </c>
      <c r="D86" s="122" t="s">
        <v>519</v>
      </c>
      <c r="E86" s="192" t="s">
        <v>54</v>
      </c>
      <c r="F86" s="192" t="s">
        <v>322</v>
      </c>
      <c r="G86" s="192" t="s">
        <v>73</v>
      </c>
      <c r="H86" s="122" t="s">
        <v>208</v>
      </c>
      <c r="I86" s="192" t="s">
        <v>209</v>
      </c>
      <c r="J86" s="201" t="s">
        <v>323</v>
      </c>
      <c r="K86" s="251" t="s">
        <v>290</v>
      </c>
      <c r="L86" s="193" t="s">
        <v>56</v>
      </c>
      <c r="M86" s="196" t="s">
        <v>57</v>
      </c>
      <c r="N86" s="196" t="s">
        <v>324</v>
      </c>
      <c r="O86" s="178">
        <v>2017</v>
      </c>
      <c r="P86" s="203">
        <v>126</v>
      </c>
      <c r="Q86" s="203">
        <v>42</v>
      </c>
      <c r="R86" s="203">
        <v>42</v>
      </c>
      <c r="S86" s="203">
        <v>42</v>
      </c>
      <c r="T86" s="114" t="s">
        <v>206</v>
      </c>
      <c r="U86" s="75" t="s">
        <v>58</v>
      </c>
      <c r="V86" s="68" t="s">
        <v>12</v>
      </c>
      <c r="W86" s="76" t="s">
        <v>12</v>
      </c>
      <c r="X86" s="147"/>
    </row>
    <row r="87" spans="1:24" ht="32.25" thickBot="1" x14ac:dyDescent="0.3">
      <c r="A87" s="36" t="s">
        <v>401</v>
      </c>
      <c r="B87" s="200" t="s">
        <v>48</v>
      </c>
      <c r="C87" s="222" t="s">
        <v>120</v>
      </c>
      <c r="D87" s="122" t="s">
        <v>520</v>
      </c>
      <c r="E87" s="200" t="s">
        <v>54</v>
      </c>
      <c r="F87" s="200" t="s">
        <v>325</v>
      </c>
      <c r="G87" s="200" t="s">
        <v>73</v>
      </c>
      <c r="H87" s="122" t="s">
        <v>208</v>
      </c>
      <c r="I87" s="204" t="s">
        <v>209</v>
      </c>
      <c r="J87" s="201" t="s">
        <v>326</v>
      </c>
      <c r="K87" s="251" t="s">
        <v>290</v>
      </c>
      <c r="L87" s="193" t="s">
        <v>56</v>
      </c>
      <c r="M87" s="202" t="s">
        <v>57</v>
      </c>
      <c r="N87" s="202" t="s">
        <v>327</v>
      </c>
      <c r="O87" s="178">
        <v>2017</v>
      </c>
      <c r="P87" s="203">
        <v>1275</v>
      </c>
      <c r="Q87" s="203">
        <v>425</v>
      </c>
      <c r="R87" s="203">
        <v>425</v>
      </c>
      <c r="S87" s="203">
        <v>425</v>
      </c>
      <c r="T87" s="114" t="s">
        <v>206</v>
      </c>
      <c r="U87" s="66" t="s">
        <v>58</v>
      </c>
      <c r="V87" s="116" t="s">
        <v>12</v>
      </c>
      <c r="W87" s="118" t="s">
        <v>12</v>
      </c>
      <c r="X87" s="147"/>
    </row>
    <row r="88" spans="1:24" ht="31.5" x14ac:dyDescent="0.25">
      <c r="A88" s="36" t="s">
        <v>402</v>
      </c>
      <c r="B88" s="192" t="s">
        <v>48</v>
      </c>
      <c r="C88" s="121" t="s">
        <v>120</v>
      </c>
      <c r="D88" s="122" t="s">
        <v>521</v>
      </c>
      <c r="E88" s="200" t="s">
        <v>54</v>
      </c>
      <c r="F88" s="192" t="s">
        <v>328</v>
      </c>
      <c r="G88" s="192" t="s">
        <v>73</v>
      </c>
      <c r="H88" s="122" t="s">
        <v>208</v>
      </c>
      <c r="I88" s="192" t="s">
        <v>209</v>
      </c>
      <c r="J88" s="193" t="s">
        <v>329</v>
      </c>
      <c r="K88" s="250" t="s">
        <v>290</v>
      </c>
      <c r="L88" s="201" t="s">
        <v>56</v>
      </c>
      <c r="M88" s="196" t="s">
        <v>57</v>
      </c>
      <c r="N88" s="202" t="s">
        <v>327</v>
      </c>
      <c r="O88" s="178">
        <v>2017</v>
      </c>
      <c r="P88" s="197">
        <v>1057.2</v>
      </c>
      <c r="Q88" s="197">
        <v>352.4</v>
      </c>
      <c r="R88" s="197">
        <v>352.4</v>
      </c>
      <c r="S88" s="197">
        <v>352.4</v>
      </c>
      <c r="T88" s="114" t="s">
        <v>206</v>
      </c>
      <c r="U88" s="38" t="s">
        <v>58</v>
      </c>
      <c r="V88" s="41" t="s">
        <v>12</v>
      </c>
      <c r="W88" s="117" t="s">
        <v>12</v>
      </c>
      <c r="X88" s="147"/>
    </row>
    <row r="89" spans="1:24" ht="31.5" x14ac:dyDescent="0.25">
      <c r="A89" s="36" t="s">
        <v>403</v>
      </c>
      <c r="B89" s="192" t="s">
        <v>48</v>
      </c>
      <c r="C89" s="121" t="s">
        <v>120</v>
      </c>
      <c r="D89" s="122" t="s">
        <v>522</v>
      </c>
      <c r="E89" s="200" t="s">
        <v>54</v>
      </c>
      <c r="F89" s="192" t="s">
        <v>330</v>
      </c>
      <c r="G89" s="192" t="s">
        <v>73</v>
      </c>
      <c r="H89" s="122" t="s">
        <v>208</v>
      </c>
      <c r="I89" s="192" t="s">
        <v>209</v>
      </c>
      <c r="J89" s="193" t="s">
        <v>331</v>
      </c>
      <c r="K89" s="250" t="s">
        <v>290</v>
      </c>
      <c r="L89" s="193" t="s">
        <v>56</v>
      </c>
      <c r="M89" s="196" t="s">
        <v>57</v>
      </c>
      <c r="N89" s="202" t="s">
        <v>327</v>
      </c>
      <c r="O89" s="178">
        <v>2017</v>
      </c>
      <c r="P89" s="197">
        <v>655.20000000000005</v>
      </c>
      <c r="Q89" s="197">
        <v>218.4</v>
      </c>
      <c r="R89" s="197">
        <v>218.4</v>
      </c>
      <c r="S89" s="197">
        <v>218.4</v>
      </c>
      <c r="T89" s="114" t="s">
        <v>206</v>
      </c>
      <c r="U89" s="38" t="s">
        <v>58</v>
      </c>
      <c r="V89" s="41" t="s">
        <v>12</v>
      </c>
      <c r="W89" s="117" t="s">
        <v>12</v>
      </c>
      <c r="X89" s="147"/>
    </row>
    <row r="90" spans="1:24" ht="31.5" x14ac:dyDescent="0.25">
      <c r="A90" s="36" t="s">
        <v>404</v>
      </c>
      <c r="B90" s="199" t="s">
        <v>48</v>
      </c>
      <c r="C90" s="187" t="s">
        <v>120</v>
      </c>
      <c r="D90" s="122" t="s">
        <v>523</v>
      </c>
      <c r="E90" s="199" t="s">
        <v>54</v>
      </c>
      <c r="F90" s="199" t="s">
        <v>315</v>
      </c>
      <c r="G90" s="199" t="s">
        <v>73</v>
      </c>
      <c r="H90" s="122" t="s">
        <v>208</v>
      </c>
      <c r="I90" s="199" t="s">
        <v>209</v>
      </c>
      <c r="J90" s="224" t="s">
        <v>332</v>
      </c>
      <c r="K90" s="250" t="s">
        <v>290</v>
      </c>
      <c r="L90" s="224" t="s">
        <v>56</v>
      </c>
      <c r="M90" s="225" t="s">
        <v>57</v>
      </c>
      <c r="N90" s="225" t="s">
        <v>333</v>
      </c>
      <c r="O90" s="220">
        <v>2017</v>
      </c>
      <c r="P90" s="221">
        <v>300</v>
      </c>
      <c r="Q90" s="221">
        <v>100</v>
      </c>
      <c r="R90" s="221">
        <v>100</v>
      </c>
      <c r="S90" s="221">
        <v>100</v>
      </c>
      <c r="T90" s="114" t="s">
        <v>206</v>
      </c>
      <c r="U90" s="38" t="s">
        <v>58</v>
      </c>
      <c r="V90" s="41" t="s">
        <v>12</v>
      </c>
      <c r="W90" s="41" t="s">
        <v>12</v>
      </c>
      <c r="X90" s="147"/>
    </row>
    <row r="91" spans="1:24" x14ac:dyDescent="0.25">
      <c r="A91" s="36" t="s">
        <v>405</v>
      </c>
      <c r="B91" s="122" t="s">
        <v>47</v>
      </c>
      <c r="C91" s="121" t="s">
        <v>120</v>
      </c>
      <c r="D91" s="122" t="s">
        <v>524</v>
      </c>
      <c r="E91" s="122" t="s">
        <v>54</v>
      </c>
      <c r="F91" s="122" t="s">
        <v>346</v>
      </c>
      <c r="G91" s="122" t="s">
        <v>73</v>
      </c>
      <c r="H91" s="122" t="s">
        <v>208</v>
      </c>
      <c r="I91" s="122" t="s">
        <v>209</v>
      </c>
      <c r="J91" s="82" t="s">
        <v>347</v>
      </c>
      <c r="K91" s="251" t="s">
        <v>338</v>
      </c>
      <c r="L91" s="82" t="s">
        <v>56</v>
      </c>
      <c r="M91" s="161" t="s">
        <v>57</v>
      </c>
      <c r="N91" s="165" t="s">
        <v>348</v>
      </c>
      <c r="O91" s="175">
        <v>2016</v>
      </c>
      <c r="P91" s="163">
        <v>464.7</v>
      </c>
      <c r="Q91" s="163">
        <v>154.9</v>
      </c>
      <c r="R91" s="163">
        <v>154.9</v>
      </c>
      <c r="S91" s="163">
        <v>154.9</v>
      </c>
      <c r="T91" s="114" t="s">
        <v>206</v>
      </c>
      <c r="U91" s="77" t="s">
        <v>58</v>
      </c>
      <c r="V91" s="41" t="s">
        <v>12</v>
      </c>
      <c r="W91" s="41" t="s">
        <v>12</v>
      </c>
      <c r="X91" s="147"/>
    </row>
    <row r="92" spans="1:24" ht="21.75" thickBot="1" x14ac:dyDescent="0.3">
      <c r="A92" s="36" t="s">
        <v>406</v>
      </c>
      <c r="B92" s="183" t="s">
        <v>48</v>
      </c>
      <c r="C92" s="222" t="s">
        <v>120</v>
      </c>
      <c r="D92" s="122" t="s">
        <v>525</v>
      </c>
      <c r="E92" s="183" t="s">
        <v>54</v>
      </c>
      <c r="F92" s="223" t="s">
        <v>280</v>
      </c>
      <c r="G92" s="183" t="s">
        <v>73</v>
      </c>
      <c r="H92" s="122" t="s">
        <v>208</v>
      </c>
      <c r="I92" s="122" t="s">
        <v>209</v>
      </c>
      <c r="J92" s="121" t="s">
        <v>277</v>
      </c>
      <c r="K92" s="250" t="s">
        <v>228</v>
      </c>
      <c r="L92" s="121" t="s">
        <v>56</v>
      </c>
      <c r="M92" s="160" t="s">
        <v>57</v>
      </c>
      <c r="N92" s="121" t="s">
        <v>278</v>
      </c>
      <c r="O92" s="178">
        <v>2017</v>
      </c>
      <c r="P92" s="177">
        <f>SUM(Q92:S92)</f>
        <v>769.5</v>
      </c>
      <c r="Q92" s="177">
        <v>256.5</v>
      </c>
      <c r="R92" s="177">
        <v>256.5</v>
      </c>
      <c r="S92" s="177">
        <v>256.5</v>
      </c>
      <c r="T92" s="114" t="s">
        <v>206</v>
      </c>
      <c r="U92" s="38" t="s">
        <v>58</v>
      </c>
      <c r="V92" s="116" t="s">
        <v>12</v>
      </c>
      <c r="W92" s="116" t="s">
        <v>12</v>
      </c>
      <c r="X92" s="147"/>
    </row>
    <row r="93" spans="1:24" x14ac:dyDescent="0.25">
      <c r="A93" s="69" t="s">
        <v>213</v>
      </c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9"/>
      <c r="M93" s="79"/>
      <c r="N93" s="79"/>
      <c r="O93" s="80"/>
      <c r="P93" s="157">
        <f>SUM(P78:P92)</f>
        <v>25335.9</v>
      </c>
      <c r="Q93" s="157">
        <f>SUM(Q78:Q92)</f>
        <v>8445.2999999999993</v>
      </c>
      <c r="R93" s="157">
        <f>SUM(R78:R92)</f>
        <v>8445.2999999999993</v>
      </c>
      <c r="S93" s="157">
        <f>SUM(S78:S92)</f>
        <v>8445.2999999999993</v>
      </c>
      <c r="T93" s="71"/>
      <c r="U93" s="72"/>
      <c r="V93" s="73"/>
      <c r="W93" s="74"/>
      <c r="X93" s="50"/>
    </row>
    <row r="94" spans="1:24" s="216" customFormat="1" ht="21" x14ac:dyDescent="0.25">
      <c r="A94" s="63" t="s">
        <v>407</v>
      </c>
      <c r="B94" s="122" t="s">
        <v>48</v>
      </c>
      <c r="C94" s="121" t="s">
        <v>120</v>
      </c>
      <c r="D94" s="122" t="s">
        <v>526</v>
      </c>
      <c r="E94" s="122" t="s">
        <v>54</v>
      </c>
      <c r="F94" s="122" t="s">
        <v>363</v>
      </c>
      <c r="G94" s="122" t="s">
        <v>73</v>
      </c>
      <c r="H94" s="36" t="s">
        <v>208</v>
      </c>
      <c r="I94" s="36" t="s">
        <v>222</v>
      </c>
      <c r="J94" s="51" t="s">
        <v>225</v>
      </c>
      <c r="K94" s="254" t="s">
        <v>224</v>
      </c>
      <c r="L94" s="112" t="s">
        <v>56</v>
      </c>
      <c r="M94" s="113" t="s">
        <v>57</v>
      </c>
      <c r="N94" s="37" t="s">
        <v>223</v>
      </c>
      <c r="O94" s="125">
        <v>2016</v>
      </c>
      <c r="P94" s="163">
        <f>Q94+R94+S94</f>
        <v>787.80000000000007</v>
      </c>
      <c r="Q94" s="163">
        <v>262.60000000000002</v>
      </c>
      <c r="R94" s="163">
        <v>262.60000000000002</v>
      </c>
      <c r="S94" s="163">
        <v>262.60000000000002</v>
      </c>
      <c r="T94" s="114" t="s">
        <v>206</v>
      </c>
      <c r="U94" s="38" t="s">
        <v>58</v>
      </c>
      <c r="V94" s="41" t="s">
        <v>12</v>
      </c>
      <c r="W94" s="117" t="s">
        <v>12</v>
      </c>
      <c r="X94" s="35"/>
    </row>
    <row r="95" spans="1:24" s="145" customFormat="1" ht="21" x14ac:dyDescent="0.25">
      <c r="A95" s="275" t="s">
        <v>408</v>
      </c>
      <c r="B95" s="231" t="s">
        <v>48</v>
      </c>
      <c r="C95" s="187" t="s">
        <v>53</v>
      </c>
      <c r="D95" s="231" t="s">
        <v>527</v>
      </c>
      <c r="E95" s="231" t="s">
        <v>54</v>
      </c>
      <c r="F95" s="231" t="s">
        <v>359</v>
      </c>
      <c r="G95" s="231" t="s">
        <v>73</v>
      </c>
      <c r="H95" s="231" t="s">
        <v>208</v>
      </c>
      <c r="I95" s="276" t="s">
        <v>222</v>
      </c>
      <c r="J95" s="277" t="s">
        <v>360</v>
      </c>
      <c r="K95" s="254" t="s">
        <v>361</v>
      </c>
      <c r="L95" s="154" t="s">
        <v>56</v>
      </c>
      <c r="M95" s="155" t="s">
        <v>57</v>
      </c>
      <c r="N95" s="278" t="s">
        <v>362</v>
      </c>
      <c r="O95" s="279">
        <v>2017</v>
      </c>
      <c r="P95" s="268">
        <f t="shared" ref="P95:P96" si="5">Q95+R95+S95</f>
        <v>2961.3</v>
      </c>
      <c r="Q95" s="268">
        <v>987.1</v>
      </c>
      <c r="R95" s="268">
        <v>987.1</v>
      </c>
      <c r="S95" s="268">
        <v>987.1</v>
      </c>
      <c r="T95" s="280" t="s">
        <v>206</v>
      </c>
      <c r="U95" s="81" t="s">
        <v>58</v>
      </c>
      <c r="V95" s="281" t="s">
        <v>12</v>
      </c>
      <c r="W95" s="282" t="s">
        <v>12</v>
      </c>
      <c r="X95" s="283"/>
    </row>
    <row r="96" spans="1:24" s="286" customFormat="1" ht="21" x14ac:dyDescent="0.25">
      <c r="A96" s="36" t="s">
        <v>72</v>
      </c>
      <c r="B96" s="122" t="s">
        <v>48</v>
      </c>
      <c r="C96" s="121" t="s">
        <v>53</v>
      </c>
      <c r="D96" s="122" t="s">
        <v>528</v>
      </c>
      <c r="E96" s="122" t="s">
        <v>54</v>
      </c>
      <c r="F96" s="122" t="s">
        <v>363</v>
      </c>
      <c r="G96" s="122" t="s">
        <v>73</v>
      </c>
      <c r="H96" s="122" t="s">
        <v>208</v>
      </c>
      <c r="I96" s="36" t="s">
        <v>222</v>
      </c>
      <c r="J96" s="51" t="s">
        <v>225</v>
      </c>
      <c r="K96" s="255" t="s">
        <v>361</v>
      </c>
      <c r="L96" s="112" t="s">
        <v>56</v>
      </c>
      <c r="M96" s="113" t="s">
        <v>57</v>
      </c>
      <c r="N96" s="161" t="s">
        <v>364</v>
      </c>
      <c r="O96" s="175">
        <v>2017</v>
      </c>
      <c r="P96" s="163">
        <f t="shared" si="5"/>
        <v>162</v>
      </c>
      <c r="Q96" s="163">
        <v>54</v>
      </c>
      <c r="R96" s="163">
        <v>54</v>
      </c>
      <c r="S96" s="163">
        <v>54</v>
      </c>
      <c r="T96" s="114" t="s">
        <v>206</v>
      </c>
      <c r="U96" s="38" t="s">
        <v>58</v>
      </c>
      <c r="V96" s="274" t="s">
        <v>12</v>
      </c>
      <c r="W96" s="274" t="s">
        <v>12</v>
      </c>
      <c r="X96" s="144"/>
    </row>
    <row r="97" spans="1:24" x14ac:dyDescent="0.25">
      <c r="A97" s="284" t="s">
        <v>221</v>
      </c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80"/>
      <c r="P97" s="157">
        <f t="shared" ref="P97" si="6">SUM(P94:P96)</f>
        <v>3911.1000000000004</v>
      </c>
      <c r="Q97" s="157">
        <f>SUM(Q94:Q96)</f>
        <v>1303.7</v>
      </c>
      <c r="R97" s="157">
        <f t="shared" ref="R97" si="7">SUM(R94:R96)</f>
        <v>1303.7</v>
      </c>
      <c r="S97" s="157">
        <f>SUM(S94:S96)</f>
        <v>1303.7</v>
      </c>
      <c r="T97" s="71"/>
      <c r="U97" s="72"/>
      <c r="V97" s="73"/>
      <c r="W97" s="74"/>
      <c r="X97" s="285"/>
    </row>
    <row r="98" spans="1:24" ht="21.75" thickBot="1" x14ac:dyDescent="0.3">
      <c r="A98" s="52" t="s">
        <v>74</v>
      </c>
      <c r="B98" s="122" t="s">
        <v>47</v>
      </c>
      <c r="C98" s="121" t="s">
        <v>120</v>
      </c>
      <c r="D98" s="122" t="s">
        <v>529</v>
      </c>
      <c r="E98" s="122" t="s">
        <v>54</v>
      </c>
      <c r="F98" s="122" t="s">
        <v>242</v>
      </c>
      <c r="G98" s="122" t="s">
        <v>226</v>
      </c>
      <c r="H98" s="122" t="s">
        <v>251</v>
      </c>
      <c r="I98" s="122" t="s">
        <v>222</v>
      </c>
      <c r="J98" s="159" t="s">
        <v>227</v>
      </c>
      <c r="K98" s="250" t="s">
        <v>228</v>
      </c>
      <c r="L98" s="121" t="s">
        <v>56</v>
      </c>
      <c r="M98" s="160" t="s">
        <v>57</v>
      </c>
      <c r="N98" s="159" t="s">
        <v>229</v>
      </c>
      <c r="O98" s="178">
        <v>2016</v>
      </c>
      <c r="P98" s="163">
        <v>4200</v>
      </c>
      <c r="Q98" s="163">
        <v>1400</v>
      </c>
      <c r="R98" s="163">
        <v>1400</v>
      </c>
      <c r="S98" s="163">
        <v>1400</v>
      </c>
      <c r="T98" s="114" t="s">
        <v>206</v>
      </c>
      <c r="U98" s="38" t="s">
        <v>58</v>
      </c>
      <c r="V98" s="39" t="s">
        <v>12</v>
      </c>
      <c r="W98" s="40" t="s">
        <v>12</v>
      </c>
      <c r="X98" s="35"/>
    </row>
    <row r="99" spans="1:24" ht="21.75" thickBot="1" x14ac:dyDescent="0.3">
      <c r="A99" s="52" t="s">
        <v>75</v>
      </c>
      <c r="B99" s="122" t="s">
        <v>47</v>
      </c>
      <c r="C99" s="121" t="s">
        <v>120</v>
      </c>
      <c r="D99" s="122" t="s">
        <v>530</v>
      </c>
      <c r="E99" s="122" t="s">
        <v>54</v>
      </c>
      <c r="F99" s="122" t="s">
        <v>242</v>
      </c>
      <c r="G99" s="122" t="s">
        <v>226</v>
      </c>
      <c r="H99" s="122" t="s">
        <v>251</v>
      </c>
      <c r="I99" s="122" t="s">
        <v>222</v>
      </c>
      <c r="J99" s="159" t="s">
        <v>227</v>
      </c>
      <c r="K99" s="250" t="s">
        <v>228</v>
      </c>
      <c r="L99" s="154" t="s">
        <v>56</v>
      </c>
      <c r="M99" s="155" t="s">
        <v>57</v>
      </c>
      <c r="N99" s="159" t="s">
        <v>229</v>
      </c>
      <c r="O99" s="178">
        <v>2016</v>
      </c>
      <c r="P99" s="163">
        <v>750</v>
      </c>
      <c r="Q99" s="163">
        <v>250</v>
      </c>
      <c r="R99" s="163">
        <v>250</v>
      </c>
      <c r="S99" s="163">
        <v>250</v>
      </c>
      <c r="T99" s="114" t="s">
        <v>206</v>
      </c>
      <c r="U99" s="38" t="s">
        <v>58</v>
      </c>
      <c r="V99" s="41" t="s">
        <v>12</v>
      </c>
      <c r="W99" s="111" t="s">
        <v>12</v>
      </c>
      <c r="X99" s="35"/>
    </row>
    <row r="100" spans="1:24" ht="21.75" thickBot="1" x14ac:dyDescent="0.3">
      <c r="A100" s="52" t="s">
        <v>409</v>
      </c>
      <c r="B100" s="122" t="s">
        <v>47</v>
      </c>
      <c r="C100" s="121" t="s">
        <v>120</v>
      </c>
      <c r="D100" s="122" t="s">
        <v>531</v>
      </c>
      <c r="E100" s="122" t="s">
        <v>54</v>
      </c>
      <c r="F100" s="122" t="s">
        <v>242</v>
      </c>
      <c r="G100" s="122" t="s">
        <v>226</v>
      </c>
      <c r="H100" s="122" t="s">
        <v>251</v>
      </c>
      <c r="I100" s="122" t="s">
        <v>222</v>
      </c>
      <c r="J100" s="159" t="s">
        <v>227</v>
      </c>
      <c r="K100" s="250" t="s">
        <v>228</v>
      </c>
      <c r="L100" s="154" t="s">
        <v>56</v>
      </c>
      <c r="M100" s="155" t="s">
        <v>57</v>
      </c>
      <c r="N100" s="159" t="s">
        <v>229</v>
      </c>
      <c r="O100" s="178">
        <v>2016</v>
      </c>
      <c r="P100" s="163">
        <v>750</v>
      </c>
      <c r="Q100" s="163">
        <v>250</v>
      </c>
      <c r="R100" s="163">
        <v>250</v>
      </c>
      <c r="S100" s="163">
        <v>250</v>
      </c>
      <c r="T100" s="114" t="s">
        <v>206</v>
      </c>
      <c r="U100" s="38" t="s">
        <v>58</v>
      </c>
      <c r="V100" s="41" t="s">
        <v>12</v>
      </c>
      <c r="W100" s="111" t="s">
        <v>12</v>
      </c>
      <c r="X100" s="35"/>
    </row>
    <row r="101" spans="1:24" ht="21.75" thickBot="1" x14ac:dyDescent="0.3">
      <c r="A101" s="52" t="s">
        <v>410</v>
      </c>
      <c r="B101" s="122" t="s">
        <v>47</v>
      </c>
      <c r="C101" s="121" t="s">
        <v>120</v>
      </c>
      <c r="D101" s="122" t="s">
        <v>532</v>
      </c>
      <c r="E101" s="122" t="s">
        <v>54</v>
      </c>
      <c r="F101" s="122" t="s">
        <v>242</v>
      </c>
      <c r="G101" s="122" t="s">
        <v>226</v>
      </c>
      <c r="H101" s="122" t="s">
        <v>251</v>
      </c>
      <c r="I101" s="122" t="s">
        <v>222</v>
      </c>
      <c r="J101" s="159" t="s">
        <v>230</v>
      </c>
      <c r="K101" s="250" t="s">
        <v>228</v>
      </c>
      <c r="L101" s="154" t="s">
        <v>56</v>
      </c>
      <c r="M101" s="155" t="s">
        <v>57</v>
      </c>
      <c r="N101" s="161" t="s">
        <v>231</v>
      </c>
      <c r="O101" s="178">
        <v>2016</v>
      </c>
      <c r="P101" s="163">
        <v>360</v>
      </c>
      <c r="Q101" s="163">
        <v>120</v>
      </c>
      <c r="R101" s="163">
        <v>120</v>
      </c>
      <c r="S101" s="163">
        <v>120</v>
      </c>
      <c r="T101" s="114" t="s">
        <v>206</v>
      </c>
      <c r="U101" s="38" t="s">
        <v>58</v>
      </c>
      <c r="V101" s="41" t="s">
        <v>12</v>
      </c>
      <c r="W101" s="111" t="s">
        <v>12</v>
      </c>
      <c r="X101" s="35"/>
    </row>
    <row r="102" spans="1:24" ht="21.75" thickBot="1" x14ac:dyDescent="0.3">
      <c r="A102" s="52" t="s">
        <v>411</v>
      </c>
      <c r="B102" s="122" t="s">
        <v>47</v>
      </c>
      <c r="C102" s="121" t="s">
        <v>120</v>
      </c>
      <c r="D102" s="122" t="s">
        <v>533</v>
      </c>
      <c r="E102" s="122" t="s">
        <v>54</v>
      </c>
      <c r="F102" s="122" t="s">
        <v>244</v>
      </c>
      <c r="G102" s="122" t="s">
        <v>226</v>
      </c>
      <c r="H102" s="122" t="s">
        <v>251</v>
      </c>
      <c r="I102" s="122" t="s">
        <v>222</v>
      </c>
      <c r="J102" s="82" t="s">
        <v>232</v>
      </c>
      <c r="K102" s="250" t="s">
        <v>228</v>
      </c>
      <c r="L102" s="154" t="s">
        <v>56</v>
      </c>
      <c r="M102" s="155" t="s">
        <v>57</v>
      </c>
      <c r="N102" s="161" t="s">
        <v>233</v>
      </c>
      <c r="O102" s="178">
        <v>2016</v>
      </c>
      <c r="P102" s="163">
        <v>4200</v>
      </c>
      <c r="Q102" s="163">
        <v>1400</v>
      </c>
      <c r="R102" s="163">
        <v>1400</v>
      </c>
      <c r="S102" s="163">
        <v>1400</v>
      </c>
      <c r="T102" s="114" t="s">
        <v>206</v>
      </c>
      <c r="U102" s="38" t="s">
        <v>58</v>
      </c>
      <c r="V102" s="41" t="s">
        <v>12</v>
      </c>
      <c r="W102" s="111" t="s">
        <v>12</v>
      </c>
      <c r="X102" s="35"/>
    </row>
    <row r="103" spans="1:24" ht="21.75" thickBot="1" x14ac:dyDescent="0.3">
      <c r="A103" s="52" t="s">
        <v>412</v>
      </c>
      <c r="B103" s="122" t="s">
        <v>47</v>
      </c>
      <c r="C103" s="121" t="s">
        <v>120</v>
      </c>
      <c r="D103" s="122" t="s">
        <v>534</v>
      </c>
      <c r="E103" s="122" t="s">
        <v>54</v>
      </c>
      <c r="F103" s="122" t="s">
        <v>242</v>
      </c>
      <c r="G103" s="122" t="s">
        <v>226</v>
      </c>
      <c r="H103" s="122" t="s">
        <v>251</v>
      </c>
      <c r="I103" s="122" t="s">
        <v>222</v>
      </c>
      <c r="J103" s="82" t="s">
        <v>234</v>
      </c>
      <c r="K103" s="250" t="s">
        <v>228</v>
      </c>
      <c r="L103" s="154" t="s">
        <v>56</v>
      </c>
      <c r="M103" s="155" t="s">
        <v>57</v>
      </c>
      <c r="N103" s="161" t="s">
        <v>235</v>
      </c>
      <c r="O103" s="178">
        <v>2016</v>
      </c>
      <c r="P103" s="163">
        <v>4500</v>
      </c>
      <c r="Q103" s="163">
        <v>1500</v>
      </c>
      <c r="R103" s="163">
        <v>1500</v>
      </c>
      <c r="S103" s="163">
        <v>1500</v>
      </c>
      <c r="T103" s="114" t="s">
        <v>206</v>
      </c>
      <c r="U103" s="38" t="s">
        <v>58</v>
      </c>
      <c r="V103" s="41" t="s">
        <v>12</v>
      </c>
      <c r="W103" s="111" t="s">
        <v>12</v>
      </c>
      <c r="X103" s="35"/>
    </row>
    <row r="104" spans="1:24" ht="21.75" thickBot="1" x14ac:dyDescent="0.3">
      <c r="A104" s="52" t="s">
        <v>413</v>
      </c>
      <c r="B104" s="122" t="s">
        <v>47</v>
      </c>
      <c r="C104" s="121" t="s">
        <v>120</v>
      </c>
      <c r="D104" s="122" t="s">
        <v>535</v>
      </c>
      <c r="E104" s="122" t="s">
        <v>54</v>
      </c>
      <c r="F104" s="122" t="s">
        <v>245</v>
      </c>
      <c r="G104" s="122" t="s">
        <v>226</v>
      </c>
      <c r="H104" s="122" t="s">
        <v>251</v>
      </c>
      <c r="I104" s="122" t="s">
        <v>222</v>
      </c>
      <c r="J104" s="82" t="s">
        <v>236</v>
      </c>
      <c r="K104" s="250" t="s">
        <v>228</v>
      </c>
      <c r="L104" s="154" t="s">
        <v>56</v>
      </c>
      <c r="M104" s="155" t="s">
        <v>57</v>
      </c>
      <c r="N104" s="161" t="s">
        <v>237</v>
      </c>
      <c r="O104" s="178">
        <v>2016</v>
      </c>
      <c r="P104" s="163">
        <v>1500</v>
      </c>
      <c r="Q104" s="163">
        <v>500</v>
      </c>
      <c r="R104" s="163">
        <v>500</v>
      </c>
      <c r="S104" s="163">
        <v>500</v>
      </c>
      <c r="T104" s="114" t="s">
        <v>206</v>
      </c>
      <c r="U104" s="38" t="s">
        <v>58</v>
      </c>
      <c r="V104" s="41" t="s">
        <v>12</v>
      </c>
      <c r="W104" s="111" t="s">
        <v>12</v>
      </c>
      <c r="X104" s="35"/>
    </row>
    <row r="105" spans="1:24" ht="21.75" thickBot="1" x14ac:dyDescent="0.3">
      <c r="A105" s="52" t="s">
        <v>414</v>
      </c>
      <c r="B105" s="122" t="s">
        <v>47</v>
      </c>
      <c r="C105" s="121" t="s">
        <v>120</v>
      </c>
      <c r="D105" s="122" t="s">
        <v>536</v>
      </c>
      <c r="E105" s="122" t="s">
        <v>54</v>
      </c>
      <c r="F105" s="122" t="s">
        <v>244</v>
      </c>
      <c r="G105" s="122" t="s">
        <v>226</v>
      </c>
      <c r="H105" s="122" t="s">
        <v>251</v>
      </c>
      <c r="I105" s="122" t="s">
        <v>222</v>
      </c>
      <c r="J105" s="82" t="s">
        <v>238</v>
      </c>
      <c r="K105" s="250" t="s">
        <v>228</v>
      </c>
      <c r="L105" s="154" t="s">
        <v>56</v>
      </c>
      <c r="M105" s="155" t="s">
        <v>57</v>
      </c>
      <c r="N105" s="161" t="s">
        <v>239</v>
      </c>
      <c r="O105" s="178">
        <v>2016</v>
      </c>
      <c r="P105" s="163">
        <v>5652</v>
      </c>
      <c r="Q105" s="163">
        <v>1884</v>
      </c>
      <c r="R105" s="163">
        <v>1884</v>
      </c>
      <c r="S105" s="163">
        <v>1884</v>
      </c>
      <c r="T105" s="114" t="s">
        <v>206</v>
      </c>
      <c r="U105" s="38" t="s">
        <v>58</v>
      </c>
      <c r="V105" s="41" t="s">
        <v>12</v>
      </c>
      <c r="W105" s="111" t="s">
        <v>12</v>
      </c>
      <c r="X105" s="35"/>
    </row>
    <row r="106" spans="1:24" ht="21.75" thickBot="1" x14ac:dyDescent="0.3">
      <c r="A106" s="52" t="s">
        <v>415</v>
      </c>
      <c r="B106" s="122" t="s">
        <v>47</v>
      </c>
      <c r="C106" s="121" t="s">
        <v>120</v>
      </c>
      <c r="D106" s="122" t="s">
        <v>537</v>
      </c>
      <c r="E106" s="122" t="s">
        <v>54</v>
      </c>
      <c r="F106" s="122" t="s">
        <v>242</v>
      </c>
      <c r="G106" s="122" t="s">
        <v>226</v>
      </c>
      <c r="H106" s="122" t="s">
        <v>251</v>
      </c>
      <c r="I106" s="122" t="s">
        <v>222</v>
      </c>
      <c r="J106" s="82" t="s">
        <v>240</v>
      </c>
      <c r="K106" s="250" t="s">
        <v>228</v>
      </c>
      <c r="L106" s="154" t="s">
        <v>56</v>
      </c>
      <c r="M106" s="155" t="s">
        <v>57</v>
      </c>
      <c r="N106" s="161" t="s">
        <v>241</v>
      </c>
      <c r="O106" s="178">
        <v>2016</v>
      </c>
      <c r="P106" s="163">
        <v>60</v>
      </c>
      <c r="Q106" s="163">
        <v>20.399999999999999</v>
      </c>
      <c r="R106" s="163">
        <v>20.399999999999999</v>
      </c>
      <c r="S106" s="163">
        <v>20.399999999999999</v>
      </c>
      <c r="T106" s="114" t="s">
        <v>206</v>
      </c>
      <c r="U106" s="38" t="s">
        <v>58</v>
      </c>
      <c r="V106" s="41" t="s">
        <v>12</v>
      </c>
      <c r="W106" s="111" t="s">
        <v>12</v>
      </c>
      <c r="X106" s="35"/>
    </row>
    <row r="107" spans="1:24" x14ac:dyDescent="0.25">
      <c r="A107" s="126" t="s">
        <v>243</v>
      </c>
      <c r="B107" s="126"/>
      <c r="C107" s="126"/>
      <c r="D107" s="126"/>
      <c r="E107" s="126"/>
      <c r="F107" s="126"/>
      <c r="G107" s="126"/>
      <c r="H107" s="126"/>
      <c r="I107" s="126"/>
      <c r="J107" s="127"/>
      <c r="K107" s="126"/>
      <c r="L107" s="127"/>
      <c r="M107" s="127"/>
      <c r="N107" s="128"/>
      <c r="O107" s="129"/>
      <c r="P107" s="130">
        <f>SUM(P98:P106)</f>
        <v>21972</v>
      </c>
      <c r="Q107" s="130">
        <f>SUM(Q98:Q106)</f>
        <v>7324.4</v>
      </c>
      <c r="R107" s="130">
        <f t="shared" ref="R107:S107" si="8">SUM(R98:R106)</f>
        <v>7324.4</v>
      </c>
      <c r="S107" s="130">
        <f t="shared" si="8"/>
        <v>7324.4</v>
      </c>
      <c r="T107" s="131"/>
      <c r="U107" s="132"/>
      <c r="V107" s="133"/>
      <c r="W107" s="134"/>
      <c r="X107" s="134"/>
    </row>
    <row r="108" spans="1:24" ht="21" x14ac:dyDescent="0.25">
      <c r="A108" s="63" t="s">
        <v>416</v>
      </c>
      <c r="B108" s="122" t="s">
        <v>47</v>
      </c>
      <c r="C108" s="121" t="s">
        <v>120</v>
      </c>
      <c r="D108" s="183" t="s">
        <v>538</v>
      </c>
      <c r="E108" s="122" t="s">
        <v>54</v>
      </c>
      <c r="F108" s="122" t="s">
        <v>252</v>
      </c>
      <c r="G108" s="122" t="s">
        <v>226</v>
      </c>
      <c r="H108" s="122" t="s">
        <v>251</v>
      </c>
      <c r="I108" s="122" t="s">
        <v>209</v>
      </c>
      <c r="J108" s="82" t="s">
        <v>246</v>
      </c>
      <c r="K108" s="250" t="s">
        <v>228</v>
      </c>
      <c r="L108" s="82" t="s">
        <v>56</v>
      </c>
      <c r="M108" s="161" t="s">
        <v>57</v>
      </c>
      <c r="N108" s="161" t="s">
        <v>247</v>
      </c>
      <c r="O108" s="178">
        <v>2016</v>
      </c>
      <c r="P108" s="163">
        <v>984</v>
      </c>
      <c r="Q108" s="163">
        <v>328</v>
      </c>
      <c r="R108" s="163">
        <v>328</v>
      </c>
      <c r="S108" s="163">
        <v>328</v>
      </c>
      <c r="T108" s="114" t="s">
        <v>206</v>
      </c>
      <c r="U108" s="38" t="s">
        <v>58</v>
      </c>
      <c r="V108" s="110" t="s">
        <v>12</v>
      </c>
      <c r="W108" s="111" t="s">
        <v>12</v>
      </c>
      <c r="X108" s="35"/>
    </row>
    <row r="109" spans="1:24" ht="21" x14ac:dyDescent="0.25">
      <c r="A109" s="63" t="s">
        <v>417</v>
      </c>
      <c r="B109" s="122" t="s">
        <v>47</v>
      </c>
      <c r="C109" s="121" t="s">
        <v>120</v>
      </c>
      <c r="D109" s="183" t="s">
        <v>539</v>
      </c>
      <c r="E109" s="122" t="s">
        <v>54</v>
      </c>
      <c r="F109" s="122" t="s">
        <v>252</v>
      </c>
      <c r="G109" s="122" t="s">
        <v>226</v>
      </c>
      <c r="H109" s="122" t="s">
        <v>251</v>
      </c>
      <c r="I109" s="122" t="s">
        <v>209</v>
      </c>
      <c r="J109" s="82" t="s">
        <v>246</v>
      </c>
      <c r="K109" s="250" t="s">
        <v>228</v>
      </c>
      <c r="L109" s="82" t="s">
        <v>56</v>
      </c>
      <c r="M109" s="161" t="s">
        <v>57</v>
      </c>
      <c r="N109" s="161" t="s">
        <v>248</v>
      </c>
      <c r="O109" s="178">
        <v>2016</v>
      </c>
      <c r="P109" s="163">
        <v>75</v>
      </c>
      <c r="Q109" s="163">
        <v>25.1</v>
      </c>
      <c r="R109" s="163">
        <v>25.1</v>
      </c>
      <c r="S109" s="163">
        <v>25.1</v>
      </c>
      <c r="T109" s="114" t="s">
        <v>206</v>
      </c>
      <c r="U109" s="38" t="s">
        <v>58</v>
      </c>
      <c r="V109" s="41" t="s">
        <v>12</v>
      </c>
      <c r="W109" s="111" t="s">
        <v>12</v>
      </c>
      <c r="X109" s="35"/>
    </row>
    <row r="110" spans="1:24" ht="21" x14ac:dyDescent="0.25">
      <c r="A110" s="63" t="s">
        <v>418</v>
      </c>
      <c r="B110" s="122" t="s">
        <v>48</v>
      </c>
      <c r="C110" s="121" t="s">
        <v>120</v>
      </c>
      <c r="D110" s="183" t="s">
        <v>540</v>
      </c>
      <c r="E110" s="122" t="s">
        <v>54</v>
      </c>
      <c r="F110" s="124" t="s">
        <v>253</v>
      </c>
      <c r="G110" s="124" t="s">
        <v>226</v>
      </c>
      <c r="H110" s="122" t="s">
        <v>251</v>
      </c>
      <c r="I110" s="122" t="s">
        <v>209</v>
      </c>
      <c r="J110" s="82" t="s">
        <v>249</v>
      </c>
      <c r="K110" s="250" t="s">
        <v>228</v>
      </c>
      <c r="L110" s="82" t="s">
        <v>56</v>
      </c>
      <c r="M110" s="161" t="s">
        <v>57</v>
      </c>
      <c r="N110" s="161" t="s">
        <v>250</v>
      </c>
      <c r="O110" s="178">
        <v>2017</v>
      </c>
      <c r="P110" s="163">
        <f>SUM(Q110:S110)</f>
        <v>11502.599999999999</v>
      </c>
      <c r="Q110" s="163">
        <v>3834.2</v>
      </c>
      <c r="R110" s="163">
        <v>3834.2</v>
      </c>
      <c r="S110" s="163">
        <v>3834.2</v>
      </c>
      <c r="T110" s="114" t="s">
        <v>206</v>
      </c>
      <c r="U110" s="38" t="s">
        <v>58</v>
      </c>
      <c r="V110" s="41" t="s">
        <v>12</v>
      </c>
      <c r="W110" s="111" t="s">
        <v>12</v>
      </c>
      <c r="X110" s="35"/>
    </row>
    <row r="111" spans="1:24" x14ac:dyDescent="0.25">
      <c r="A111" s="135" t="s">
        <v>254</v>
      </c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6"/>
      <c r="O111" s="137"/>
      <c r="P111" s="138">
        <f>SUM(P108:P110)</f>
        <v>12561.599999999999</v>
      </c>
      <c r="Q111" s="138">
        <f>SUM(Q108:Q110)</f>
        <v>4187.3</v>
      </c>
      <c r="R111" s="138">
        <f t="shared" ref="R111:S111" si="9">SUM(R108:R110)</f>
        <v>4187.3</v>
      </c>
      <c r="S111" s="138">
        <f t="shared" si="9"/>
        <v>4187.3</v>
      </c>
      <c r="T111" s="139"/>
      <c r="U111" s="140"/>
      <c r="V111" s="141"/>
      <c r="W111" s="141"/>
      <c r="X111" s="142"/>
    </row>
    <row r="112" spans="1:24" ht="21" x14ac:dyDescent="0.25">
      <c r="A112" s="63" t="s">
        <v>419</v>
      </c>
      <c r="B112" s="122" t="s">
        <v>48</v>
      </c>
      <c r="C112" s="121" t="s">
        <v>120</v>
      </c>
      <c r="D112" s="124" t="s">
        <v>541</v>
      </c>
      <c r="E112" s="122" t="s">
        <v>54</v>
      </c>
      <c r="F112" s="124" t="s">
        <v>262</v>
      </c>
      <c r="G112" s="124" t="s">
        <v>226</v>
      </c>
      <c r="H112" s="122" t="s">
        <v>251</v>
      </c>
      <c r="I112" s="122" t="s">
        <v>59</v>
      </c>
      <c r="J112" s="121" t="s">
        <v>255</v>
      </c>
      <c r="K112" s="250" t="s">
        <v>228</v>
      </c>
      <c r="L112" s="82" t="s">
        <v>56</v>
      </c>
      <c r="M112" s="161" t="s">
        <v>57</v>
      </c>
      <c r="N112" s="121" t="s">
        <v>256</v>
      </c>
      <c r="O112" s="178">
        <v>2017</v>
      </c>
      <c r="P112" s="163">
        <f>SUM(Q112:S112)</f>
        <v>5482.5</v>
      </c>
      <c r="Q112" s="163">
        <v>1827.5</v>
      </c>
      <c r="R112" s="163">
        <v>1827.5</v>
      </c>
      <c r="S112" s="163">
        <v>1827.5</v>
      </c>
      <c r="T112" s="114" t="s">
        <v>206</v>
      </c>
      <c r="U112" s="38" t="s">
        <v>58</v>
      </c>
      <c r="V112" s="41" t="s">
        <v>12</v>
      </c>
      <c r="W112" s="111" t="s">
        <v>12</v>
      </c>
      <c r="X112" s="35"/>
    </row>
    <row r="113" spans="1:24" ht="21" x14ac:dyDescent="0.25">
      <c r="A113" s="63" t="s">
        <v>420</v>
      </c>
      <c r="B113" s="122" t="s">
        <v>48</v>
      </c>
      <c r="C113" s="121" t="s">
        <v>120</v>
      </c>
      <c r="D113" s="124" t="s">
        <v>542</v>
      </c>
      <c r="E113" s="122" t="s">
        <v>54</v>
      </c>
      <c r="F113" s="122" t="s">
        <v>262</v>
      </c>
      <c r="G113" s="124" t="s">
        <v>226</v>
      </c>
      <c r="H113" s="122" t="s">
        <v>251</v>
      </c>
      <c r="I113" s="122" t="s">
        <v>59</v>
      </c>
      <c r="J113" s="121" t="s">
        <v>257</v>
      </c>
      <c r="K113" s="250" t="s">
        <v>228</v>
      </c>
      <c r="L113" s="154" t="s">
        <v>56</v>
      </c>
      <c r="M113" s="155" t="s">
        <v>57</v>
      </c>
      <c r="N113" s="121" t="s">
        <v>258</v>
      </c>
      <c r="O113" s="178">
        <v>2017</v>
      </c>
      <c r="P113" s="163">
        <f>SUM(Q113:S113)</f>
        <v>900</v>
      </c>
      <c r="Q113" s="163">
        <v>300</v>
      </c>
      <c r="R113" s="163">
        <v>300</v>
      </c>
      <c r="S113" s="163">
        <v>300</v>
      </c>
      <c r="T113" s="114" t="s">
        <v>206</v>
      </c>
      <c r="U113" s="38" t="s">
        <v>58</v>
      </c>
      <c r="V113" s="41" t="s">
        <v>12</v>
      </c>
      <c r="W113" s="111" t="s">
        <v>12</v>
      </c>
      <c r="X113" s="35"/>
    </row>
    <row r="114" spans="1:24" s="216" customFormat="1" ht="21" x14ac:dyDescent="0.25">
      <c r="A114" s="63" t="s">
        <v>76</v>
      </c>
      <c r="B114" s="122" t="s">
        <v>48</v>
      </c>
      <c r="C114" s="121" t="s">
        <v>120</v>
      </c>
      <c r="D114" s="124" t="s">
        <v>543</v>
      </c>
      <c r="E114" s="122" t="s">
        <v>54</v>
      </c>
      <c r="F114" s="124" t="s">
        <v>263</v>
      </c>
      <c r="G114" s="124" t="s">
        <v>226</v>
      </c>
      <c r="H114" s="122" t="s">
        <v>251</v>
      </c>
      <c r="I114" s="122" t="s">
        <v>59</v>
      </c>
      <c r="J114" s="121" t="s">
        <v>259</v>
      </c>
      <c r="K114" s="250" t="s">
        <v>228</v>
      </c>
      <c r="L114" s="154" t="s">
        <v>56</v>
      </c>
      <c r="M114" s="155" t="s">
        <v>57</v>
      </c>
      <c r="N114" s="121" t="s">
        <v>260</v>
      </c>
      <c r="O114" s="261">
        <v>2017</v>
      </c>
      <c r="P114" s="163">
        <f>SUM(Q114:S114)</f>
        <v>2929.2</v>
      </c>
      <c r="Q114" s="163">
        <v>976.4</v>
      </c>
      <c r="R114" s="163">
        <v>976.4</v>
      </c>
      <c r="S114" s="163">
        <v>976.4</v>
      </c>
      <c r="T114" s="114" t="s">
        <v>206</v>
      </c>
      <c r="U114" s="38" t="s">
        <v>58</v>
      </c>
      <c r="V114" s="265" t="s">
        <v>12</v>
      </c>
      <c r="W114" s="263" t="s">
        <v>12</v>
      </c>
      <c r="X114" s="35"/>
    </row>
    <row r="115" spans="1:24" x14ac:dyDescent="0.25">
      <c r="A115" s="135" t="s">
        <v>261</v>
      </c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6"/>
      <c r="O115" s="137"/>
      <c r="P115" s="138">
        <f>SUM(P112:P114)</f>
        <v>9311.7000000000007</v>
      </c>
      <c r="Q115" s="138">
        <f>SUM(Q112:Q114)</f>
        <v>3103.9</v>
      </c>
      <c r="R115" s="138">
        <f t="shared" ref="R115:S115" si="10">SUM(R112:R114)</f>
        <v>3103.9</v>
      </c>
      <c r="S115" s="138">
        <f t="shared" si="10"/>
        <v>3103.9</v>
      </c>
      <c r="T115" s="139"/>
      <c r="U115" s="140"/>
      <c r="V115" s="141"/>
      <c r="W115" s="141"/>
      <c r="X115" s="142"/>
    </row>
    <row r="116" spans="1:24" ht="21" x14ac:dyDescent="0.25">
      <c r="A116" s="63" t="s">
        <v>77</v>
      </c>
      <c r="B116" s="124" t="s">
        <v>48</v>
      </c>
      <c r="C116" s="121" t="s">
        <v>120</v>
      </c>
      <c r="D116" s="124" t="s">
        <v>544</v>
      </c>
      <c r="E116" s="122" t="s">
        <v>54</v>
      </c>
      <c r="F116" s="124" t="s">
        <v>268</v>
      </c>
      <c r="G116" s="124" t="s">
        <v>226</v>
      </c>
      <c r="H116" s="122" t="s">
        <v>251</v>
      </c>
      <c r="I116" s="124" t="s">
        <v>93</v>
      </c>
      <c r="J116" s="121" t="s">
        <v>264</v>
      </c>
      <c r="K116" s="250" t="s">
        <v>228</v>
      </c>
      <c r="L116" s="154" t="s">
        <v>56</v>
      </c>
      <c r="M116" s="155" t="s">
        <v>57</v>
      </c>
      <c r="N116" s="121" t="s">
        <v>265</v>
      </c>
      <c r="O116" s="178">
        <v>2017</v>
      </c>
      <c r="P116" s="209">
        <f>SUM(Q116:S116)</f>
        <v>2308.5</v>
      </c>
      <c r="Q116" s="209">
        <v>769.5</v>
      </c>
      <c r="R116" s="209">
        <v>769.5</v>
      </c>
      <c r="S116" s="209">
        <v>769.5</v>
      </c>
      <c r="T116" s="114" t="s">
        <v>206</v>
      </c>
      <c r="U116" s="38" t="s">
        <v>58</v>
      </c>
      <c r="V116" s="41" t="s">
        <v>12</v>
      </c>
      <c r="W116" s="41" t="s">
        <v>12</v>
      </c>
      <c r="X116" s="35"/>
    </row>
    <row r="117" spans="1:24" s="214" customFormat="1" ht="21" x14ac:dyDescent="0.25">
      <c r="A117" s="183" t="s">
        <v>78</v>
      </c>
      <c r="B117" s="124" t="s">
        <v>48</v>
      </c>
      <c r="C117" s="121" t="s">
        <v>120</v>
      </c>
      <c r="D117" s="124" t="s">
        <v>545</v>
      </c>
      <c r="E117" s="122" t="s">
        <v>54</v>
      </c>
      <c r="F117" s="124" t="s">
        <v>262</v>
      </c>
      <c r="G117" s="124" t="s">
        <v>226</v>
      </c>
      <c r="H117" s="122" t="s">
        <v>251</v>
      </c>
      <c r="I117" s="124" t="s">
        <v>93</v>
      </c>
      <c r="J117" s="121" t="s">
        <v>255</v>
      </c>
      <c r="K117" s="250" t="s">
        <v>228</v>
      </c>
      <c r="L117" s="82" t="s">
        <v>56</v>
      </c>
      <c r="M117" s="161" t="s">
        <v>57</v>
      </c>
      <c r="N117" s="121" t="s">
        <v>266</v>
      </c>
      <c r="O117" s="178">
        <v>2017</v>
      </c>
      <c r="P117" s="209">
        <f>SUM(Q117:S117)</f>
        <v>256.5</v>
      </c>
      <c r="Q117" s="209">
        <v>85.5</v>
      </c>
      <c r="R117" s="209">
        <v>85.5</v>
      </c>
      <c r="S117" s="209">
        <v>85.5</v>
      </c>
      <c r="T117" s="123" t="s">
        <v>206</v>
      </c>
      <c r="U117" s="124" t="s">
        <v>58</v>
      </c>
      <c r="V117" s="125" t="s">
        <v>12</v>
      </c>
      <c r="W117" s="125" t="s">
        <v>12</v>
      </c>
      <c r="X117" s="120"/>
    </row>
    <row r="118" spans="1:24" x14ac:dyDescent="0.25">
      <c r="A118" s="135" t="s">
        <v>267</v>
      </c>
      <c r="B118" s="135"/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6"/>
      <c r="O118" s="137"/>
      <c r="P118" s="138">
        <f>SUM(P116:P117)</f>
        <v>2565</v>
      </c>
      <c r="Q118" s="138">
        <f>SUM(Q116:Q117)</f>
        <v>855</v>
      </c>
      <c r="R118" s="138">
        <f t="shared" ref="R118:S118" si="11">SUM(R116:R117)</f>
        <v>855</v>
      </c>
      <c r="S118" s="138">
        <f t="shared" si="11"/>
        <v>855</v>
      </c>
      <c r="T118" s="139"/>
      <c r="U118" s="140"/>
      <c r="V118" s="141"/>
      <c r="W118" s="141"/>
      <c r="X118" s="143"/>
    </row>
    <row r="119" spans="1:24" ht="21" x14ac:dyDescent="0.25">
      <c r="A119" s="63" t="s">
        <v>79</v>
      </c>
      <c r="B119" s="124" t="s">
        <v>48</v>
      </c>
      <c r="C119" s="121" t="s">
        <v>120</v>
      </c>
      <c r="D119" s="124" t="s">
        <v>546</v>
      </c>
      <c r="E119" s="122" t="s">
        <v>54</v>
      </c>
      <c r="F119" s="124" t="s">
        <v>268</v>
      </c>
      <c r="G119" s="124" t="s">
        <v>226</v>
      </c>
      <c r="H119" s="122" t="s">
        <v>251</v>
      </c>
      <c r="I119" s="124" t="s">
        <v>55</v>
      </c>
      <c r="J119" s="121" t="s">
        <v>269</v>
      </c>
      <c r="K119" s="250" t="s">
        <v>228</v>
      </c>
      <c r="L119" s="154" t="s">
        <v>56</v>
      </c>
      <c r="M119" s="155" t="s">
        <v>57</v>
      </c>
      <c r="N119" s="121" t="s">
        <v>270</v>
      </c>
      <c r="O119" s="178">
        <v>2017</v>
      </c>
      <c r="P119" s="209">
        <f>SUM(Q119:S119)</f>
        <v>2881.5</v>
      </c>
      <c r="Q119" s="209">
        <v>960.5</v>
      </c>
      <c r="R119" s="209">
        <v>960.5</v>
      </c>
      <c r="S119" s="209">
        <v>960.5</v>
      </c>
      <c r="T119" s="114" t="s">
        <v>206</v>
      </c>
      <c r="U119" s="38" t="s">
        <v>58</v>
      </c>
      <c r="V119" s="41" t="s">
        <v>12</v>
      </c>
      <c r="W119" s="41" t="s">
        <v>12</v>
      </c>
      <c r="X119" s="146"/>
    </row>
    <row r="120" spans="1:24" ht="21" x14ac:dyDescent="0.25">
      <c r="A120" s="63" t="s">
        <v>81</v>
      </c>
      <c r="B120" s="124" t="s">
        <v>48</v>
      </c>
      <c r="C120" s="121" t="s">
        <v>120</v>
      </c>
      <c r="D120" s="124" t="s">
        <v>547</v>
      </c>
      <c r="E120" s="122" t="s">
        <v>54</v>
      </c>
      <c r="F120" s="124" t="s">
        <v>274</v>
      </c>
      <c r="G120" s="124" t="s">
        <v>226</v>
      </c>
      <c r="H120" s="122" t="s">
        <v>251</v>
      </c>
      <c r="I120" s="124" t="s">
        <v>55</v>
      </c>
      <c r="J120" s="121" t="s">
        <v>271</v>
      </c>
      <c r="K120" s="250" t="s">
        <v>228</v>
      </c>
      <c r="L120" s="154" t="s">
        <v>56</v>
      </c>
      <c r="M120" s="155" t="s">
        <v>57</v>
      </c>
      <c r="N120" s="121" t="s">
        <v>272</v>
      </c>
      <c r="O120" s="178">
        <v>2017</v>
      </c>
      <c r="P120" s="209">
        <f>SUM(Q120:S120)</f>
        <v>5079.2999999999993</v>
      </c>
      <c r="Q120" s="209">
        <v>1693.1</v>
      </c>
      <c r="R120" s="209">
        <v>1693.1</v>
      </c>
      <c r="S120" s="209">
        <v>1693.1</v>
      </c>
      <c r="T120" s="114" t="s">
        <v>206</v>
      </c>
      <c r="U120" s="38" t="s">
        <v>58</v>
      </c>
      <c r="V120" s="41" t="s">
        <v>12</v>
      </c>
      <c r="W120" s="41" t="s">
        <v>12</v>
      </c>
      <c r="X120" s="146"/>
    </row>
    <row r="121" spans="1:24" x14ac:dyDescent="0.25">
      <c r="A121" s="135" t="s">
        <v>273</v>
      </c>
      <c r="B121" s="135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6"/>
      <c r="O121" s="137"/>
      <c r="P121" s="138">
        <f>SUM(P119:P120)</f>
        <v>7960.7999999999993</v>
      </c>
      <c r="Q121" s="138">
        <f>SUM(Q119:Q120)</f>
        <v>2653.6</v>
      </c>
      <c r="R121" s="138">
        <f t="shared" ref="R121:S121" si="12">SUM(R119:R120)</f>
        <v>2653.6</v>
      </c>
      <c r="S121" s="138">
        <f t="shared" si="12"/>
        <v>2653.6</v>
      </c>
      <c r="T121" s="139"/>
      <c r="U121" s="140"/>
      <c r="V121" s="141"/>
      <c r="W121" s="141"/>
      <c r="X121" s="143"/>
    </row>
    <row r="122" spans="1:24" ht="32.25" thickBot="1" x14ac:dyDescent="0.3">
      <c r="A122" s="52" t="s">
        <v>82</v>
      </c>
      <c r="B122" s="192" t="s">
        <v>48</v>
      </c>
      <c r="C122" s="121" t="s">
        <v>120</v>
      </c>
      <c r="D122" s="210" t="s">
        <v>548</v>
      </c>
      <c r="E122" s="192" t="s">
        <v>54</v>
      </c>
      <c r="F122" s="192" t="s">
        <v>287</v>
      </c>
      <c r="G122" s="192" t="s">
        <v>73</v>
      </c>
      <c r="H122" s="122" t="s">
        <v>208</v>
      </c>
      <c r="I122" s="192" t="s">
        <v>288</v>
      </c>
      <c r="J122" s="164" t="s">
        <v>289</v>
      </c>
      <c r="K122" s="250" t="s">
        <v>290</v>
      </c>
      <c r="L122" s="194" t="s">
        <v>56</v>
      </c>
      <c r="M122" s="195" t="s">
        <v>57</v>
      </c>
      <c r="N122" s="196" t="s">
        <v>291</v>
      </c>
      <c r="O122" s="178">
        <v>2017</v>
      </c>
      <c r="P122" s="197">
        <v>2463</v>
      </c>
      <c r="Q122" s="197">
        <v>821</v>
      </c>
      <c r="R122" s="197">
        <v>821</v>
      </c>
      <c r="S122" s="197">
        <v>821</v>
      </c>
      <c r="T122" s="114" t="s">
        <v>206</v>
      </c>
      <c r="U122" s="32" t="s">
        <v>58</v>
      </c>
      <c r="V122" s="34" t="s">
        <v>12</v>
      </c>
      <c r="W122" s="34" t="s">
        <v>12</v>
      </c>
      <c r="X122" s="35"/>
    </row>
    <row r="123" spans="1:24" ht="32.25" thickBot="1" x14ac:dyDescent="0.3">
      <c r="A123" s="52" t="s">
        <v>84</v>
      </c>
      <c r="B123" s="192" t="s">
        <v>48</v>
      </c>
      <c r="C123" s="121" t="s">
        <v>120</v>
      </c>
      <c r="D123" s="210" t="s">
        <v>549</v>
      </c>
      <c r="E123" s="192" t="s">
        <v>54</v>
      </c>
      <c r="F123" s="192" t="s">
        <v>287</v>
      </c>
      <c r="G123" s="192" t="s">
        <v>73</v>
      </c>
      <c r="H123" s="122" t="s">
        <v>208</v>
      </c>
      <c r="I123" s="192" t="s">
        <v>288</v>
      </c>
      <c r="J123" s="164" t="s">
        <v>292</v>
      </c>
      <c r="K123" s="250" t="s">
        <v>290</v>
      </c>
      <c r="L123" s="194" t="s">
        <v>56</v>
      </c>
      <c r="M123" s="195" t="s">
        <v>57</v>
      </c>
      <c r="N123" s="196" t="s">
        <v>293</v>
      </c>
      <c r="O123" s="178">
        <v>2017</v>
      </c>
      <c r="P123" s="197">
        <v>2673</v>
      </c>
      <c r="Q123" s="197">
        <v>891</v>
      </c>
      <c r="R123" s="197">
        <v>891</v>
      </c>
      <c r="S123" s="197">
        <v>891</v>
      </c>
      <c r="T123" s="114" t="s">
        <v>206</v>
      </c>
      <c r="U123" s="32" t="s">
        <v>58</v>
      </c>
      <c r="V123" s="34" t="s">
        <v>12</v>
      </c>
      <c r="W123" s="34" t="s">
        <v>12</v>
      </c>
      <c r="X123" s="35"/>
    </row>
    <row r="124" spans="1:24" ht="32.25" thickBot="1" x14ac:dyDescent="0.3">
      <c r="A124" s="52" t="s">
        <v>86</v>
      </c>
      <c r="B124" s="192" t="s">
        <v>48</v>
      </c>
      <c r="C124" s="121" t="s">
        <v>120</v>
      </c>
      <c r="D124" s="210" t="s">
        <v>550</v>
      </c>
      <c r="E124" s="192" t="s">
        <v>54</v>
      </c>
      <c r="F124" s="192" t="s">
        <v>287</v>
      </c>
      <c r="G124" s="192" t="s">
        <v>73</v>
      </c>
      <c r="H124" s="122" t="s">
        <v>208</v>
      </c>
      <c r="I124" s="192" t="s">
        <v>288</v>
      </c>
      <c r="J124" s="164" t="s">
        <v>292</v>
      </c>
      <c r="K124" s="250" t="s">
        <v>290</v>
      </c>
      <c r="L124" s="194" t="s">
        <v>56</v>
      </c>
      <c r="M124" s="195" t="s">
        <v>57</v>
      </c>
      <c r="N124" s="196" t="s">
        <v>294</v>
      </c>
      <c r="O124" s="178">
        <v>2017</v>
      </c>
      <c r="P124" s="197">
        <v>1712.7</v>
      </c>
      <c r="Q124" s="197">
        <v>570.9</v>
      </c>
      <c r="R124" s="197">
        <v>570.9</v>
      </c>
      <c r="S124" s="197">
        <v>570.9</v>
      </c>
      <c r="T124" s="114" t="s">
        <v>206</v>
      </c>
      <c r="U124" s="38" t="s">
        <v>58</v>
      </c>
      <c r="V124" s="39" t="s">
        <v>12</v>
      </c>
      <c r="W124" s="40" t="s">
        <v>12</v>
      </c>
      <c r="X124" s="35"/>
    </row>
    <row r="125" spans="1:24" ht="32.25" thickBot="1" x14ac:dyDescent="0.3">
      <c r="A125" s="52" t="s">
        <v>87</v>
      </c>
      <c r="B125" s="192" t="s">
        <v>48</v>
      </c>
      <c r="C125" s="121" t="s">
        <v>120</v>
      </c>
      <c r="D125" s="210" t="s">
        <v>551</v>
      </c>
      <c r="E125" s="192" t="s">
        <v>54</v>
      </c>
      <c r="F125" s="192" t="s">
        <v>295</v>
      </c>
      <c r="G125" s="192" t="s">
        <v>73</v>
      </c>
      <c r="H125" s="122" t="s">
        <v>208</v>
      </c>
      <c r="I125" s="192" t="s">
        <v>288</v>
      </c>
      <c r="J125" s="164" t="s">
        <v>296</v>
      </c>
      <c r="K125" s="250" t="s">
        <v>290</v>
      </c>
      <c r="L125" s="211" t="s">
        <v>56</v>
      </c>
      <c r="M125" s="212" t="s">
        <v>57</v>
      </c>
      <c r="N125" s="196" t="s">
        <v>297</v>
      </c>
      <c r="O125" s="178">
        <v>2017</v>
      </c>
      <c r="P125" s="197">
        <v>2451</v>
      </c>
      <c r="Q125" s="197">
        <v>817</v>
      </c>
      <c r="R125" s="197">
        <v>817</v>
      </c>
      <c r="S125" s="197">
        <v>817</v>
      </c>
      <c r="T125" s="114" t="s">
        <v>206</v>
      </c>
      <c r="U125" s="38" t="s">
        <v>58</v>
      </c>
      <c r="V125" s="39" t="s">
        <v>12</v>
      </c>
      <c r="W125" s="40" t="s">
        <v>12</v>
      </c>
      <c r="X125" s="35"/>
    </row>
    <row r="126" spans="1:24" ht="32.25" thickBot="1" x14ac:dyDescent="0.3">
      <c r="A126" s="52" t="s">
        <v>88</v>
      </c>
      <c r="B126" s="192" t="s">
        <v>48</v>
      </c>
      <c r="C126" s="121" t="s">
        <v>120</v>
      </c>
      <c r="D126" s="210" t="s">
        <v>552</v>
      </c>
      <c r="E126" s="192" t="s">
        <v>54</v>
      </c>
      <c r="F126" s="192" t="s">
        <v>295</v>
      </c>
      <c r="G126" s="192" t="s">
        <v>73</v>
      </c>
      <c r="H126" s="122" t="s">
        <v>208</v>
      </c>
      <c r="I126" s="192" t="s">
        <v>288</v>
      </c>
      <c r="J126" s="164" t="s">
        <v>298</v>
      </c>
      <c r="K126" s="250" t="s">
        <v>290</v>
      </c>
      <c r="L126" s="211" t="s">
        <v>56</v>
      </c>
      <c r="M126" s="212" t="s">
        <v>57</v>
      </c>
      <c r="N126" s="196" t="s">
        <v>299</v>
      </c>
      <c r="O126" s="178">
        <v>2017</v>
      </c>
      <c r="P126" s="197">
        <v>664.8</v>
      </c>
      <c r="Q126" s="197">
        <v>221.6</v>
      </c>
      <c r="R126" s="197">
        <v>221.6</v>
      </c>
      <c r="S126" s="197">
        <v>221.6</v>
      </c>
      <c r="T126" s="114" t="s">
        <v>206</v>
      </c>
      <c r="U126" s="38" t="s">
        <v>58</v>
      </c>
      <c r="V126" s="39" t="s">
        <v>12</v>
      </c>
      <c r="W126" s="40" t="s">
        <v>12</v>
      </c>
      <c r="X126" s="35"/>
    </row>
    <row r="127" spans="1:24" ht="32.25" thickBot="1" x14ac:dyDescent="0.3">
      <c r="A127" s="52" t="s">
        <v>89</v>
      </c>
      <c r="B127" s="192" t="s">
        <v>48</v>
      </c>
      <c r="C127" s="121" t="s">
        <v>120</v>
      </c>
      <c r="D127" s="210" t="s">
        <v>553</v>
      </c>
      <c r="E127" s="192" t="s">
        <v>54</v>
      </c>
      <c r="F127" s="192" t="s">
        <v>295</v>
      </c>
      <c r="G127" s="192" t="s">
        <v>73</v>
      </c>
      <c r="H127" s="122" t="s">
        <v>208</v>
      </c>
      <c r="I127" s="192" t="s">
        <v>288</v>
      </c>
      <c r="J127" s="164" t="s">
        <v>296</v>
      </c>
      <c r="K127" s="250" t="s">
        <v>290</v>
      </c>
      <c r="L127" s="211" t="s">
        <v>56</v>
      </c>
      <c r="M127" s="212" t="s">
        <v>57</v>
      </c>
      <c r="N127" s="196" t="s">
        <v>300</v>
      </c>
      <c r="O127" s="178">
        <v>2017</v>
      </c>
      <c r="P127" s="197">
        <v>3432</v>
      </c>
      <c r="Q127" s="197">
        <v>1144</v>
      </c>
      <c r="R127" s="197">
        <v>1144</v>
      </c>
      <c r="S127" s="197">
        <v>1144</v>
      </c>
      <c r="T127" s="114" t="s">
        <v>206</v>
      </c>
      <c r="U127" s="38" t="s">
        <v>58</v>
      </c>
      <c r="V127" s="41" t="s">
        <v>12</v>
      </c>
      <c r="W127" s="117" t="s">
        <v>12</v>
      </c>
      <c r="X127" s="35"/>
    </row>
    <row r="128" spans="1:24" ht="32.25" thickBot="1" x14ac:dyDescent="0.3">
      <c r="A128" s="52" t="s">
        <v>92</v>
      </c>
      <c r="B128" s="192" t="s">
        <v>48</v>
      </c>
      <c r="C128" s="121" t="s">
        <v>120</v>
      </c>
      <c r="D128" s="210" t="s">
        <v>554</v>
      </c>
      <c r="E128" s="192" t="s">
        <v>54</v>
      </c>
      <c r="F128" s="192" t="s">
        <v>301</v>
      </c>
      <c r="G128" s="192" t="s">
        <v>73</v>
      </c>
      <c r="H128" s="122" t="s">
        <v>208</v>
      </c>
      <c r="I128" s="192" t="s">
        <v>288</v>
      </c>
      <c r="J128" s="164" t="s">
        <v>302</v>
      </c>
      <c r="K128" s="250" t="s">
        <v>290</v>
      </c>
      <c r="L128" s="211" t="s">
        <v>56</v>
      </c>
      <c r="M128" s="212" t="s">
        <v>57</v>
      </c>
      <c r="N128" s="196" t="s">
        <v>303</v>
      </c>
      <c r="O128" s="178">
        <v>2017</v>
      </c>
      <c r="P128" s="197">
        <v>150</v>
      </c>
      <c r="Q128" s="197">
        <v>50</v>
      </c>
      <c r="R128" s="197">
        <v>50</v>
      </c>
      <c r="S128" s="197">
        <v>50</v>
      </c>
      <c r="T128" s="114" t="s">
        <v>206</v>
      </c>
      <c r="U128" s="38" t="s">
        <v>58</v>
      </c>
      <c r="V128" s="41" t="s">
        <v>12</v>
      </c>
      <c r="W128" s="117" t="s">
        <v>12</v>
      </c>
      <c r="X128" s="35"/>
    </row>
    <row r="129" spans="1:24" ht="32.25" thickBot="1" x14ac:dyDescent="0.3">
      <c r="A129" s="52" t="s">
        <v>95</v>
      </c>
      <c r="B129" s="192" t="s">
        <v>48</v>
      </c>
      <c r="C129" s="121" t="s">
        <v>120</v>
      </c>
      <c r="D129" s="210" t="s">
        <v>555</v>
      </c>
      <c r="E129" s="192" t="s">
        <v>54</v>
      </c>
      <c r="F129" s="192" t="s">
        <v>301</v>
      </c>
      <c r="G129" s="192" t="s">
        <v>73</v>
      </c>
      <c r="H129" s="122" t="s">
        <v>208</v>
      </c>
      <c r="I129" s="192" t="s">
        <v>288</v>
      </c>
      <c r="J129" s="164" t="s">
        <v>302</v>
      </c>
      <c r="K129" s="250" t="s">
        <v>290</v>
      </c>
      <c r="L129" s="211" t="s">
        <v>56</v>
      </c>
      <c r="M129" s="212" t="s">
        <v>57</v>
      </c>
      <c r="N129" s="196" t="s">
        <v>303</v>
      </c>
      <c r="O129" s="178">
        <v>2017</v>
      </c>
      <c r="P129" s="197">
        <v>111.3</v>
      </c>
      <c r="Q129" s="197">
        <v>37.1</v>
      </c>
      <c r="R129" s="197">
        <v>37.1</v>
      </c>
      <c r="S129" s="197">
        <v>37.1</v>
      </c>
      <c r="T129" s="114" t="s">
        <v>206</v>
      </c>
      <c r="U129" s="38" t="s">
        <v>58</v>
      </c>
      <c r="V129" s="41" t="s">
        <v>12</v>
      </c>
      <c r="W129" s="117" t="s">
        <v>12</v>
      </c>
      <c r="X129" s="35"/>
    </row>
    <row r="130" spans="1:24" ht="32.25" thickBot="1" x14ac:dyDescent="0.3">
      <c r="A130" s="52" t="s">
        <v>96</v>
      </c>
      <c r="B130" s="192" t="s">
        <v>48</v>
      </c>
      <c r="C130" s="121" t="s">
        <v>120</v>
      </c>
      <c r="D130" s="210" t="s">
        <v>556</v>
      </c>
      <c r="E130" s="192" t="s">
        <v>54</v>
      </c>
      <c r="F130" s="192" t="s">
        <v>301</v>
      </c>
      <c r="G130" s="192" t="s">
        <v>73</v>
      </c>
      <c r="H130" s="122" t="s">
        <v>208</v>
      </c>
      <c r="I130" s="192" t="s">
        <v>288</v>
      </c>
      <c r="J130" s="164" t="s">
        <v>302</v>
      </c>
      <c r="K130" s="250" t="s">
        <v>290</v>
      </c>
      <c r="L130" s="211" t="s">
        <v>56</v>
      </c>
      <c r="M130" s="212" t="s">
        <v>57</v>
      </c>
      <c r="N130" s="196" t="s">
        <v>304</v>
      </c>
      <c r="O130" s="178">
        <v>2017</v>
      </c>
      <c r="P130" s="197">
        <v>15</v>
      </c>
      <c r="Q130" s="197">
        <v>5</v>
      </c>
      <c r="R130" s="197">
        <v>5</v>
      </c>
      <c r="S130" s="197">
        <v>5</v>
      </c>
      <c r="T130" s="114" t="s">
        <v>206</v>
      </c>
      <c r="U130" s="38" t="s">
        <v>58</v>
      </c>
      <c r="V130" s="41" t="s">
        <v>12</v>
      </c>
      <c r="W130" s="117" t="s">
        <v>12</v>
      </c>
      <c r="X130" s="35"/>
    </row>
    <row r="131" spans="1:24" ht="32.25" thickBot="1" x14ac:dyDescent="0.3">
      <c r="A131" s="52" t="s">
        <v>97</v>
      </c>
      <c r="B131" s="192" t="s">
        <v>48</v>
      </c>
      <c r="C131" s="121" t="s">
        <v>120</v>
      </c>
      <c r="D131" s="210" t="s">
        <v>557</v>
      </c>
      <c r="E131" s="192" t="s">
        <v>54</v>
      </c>
      <c r="F131" s="192" t="s">
        <v>301</v>
      </c>
      <c r="G131" s="192" t="s">
        <v>73</v>
      </c>
      <c r="H131" s="122" t="s">
        <v>208</v>
      </c>
      <c r="I131" s="192" t="s">
        <v>288</v>
      </c>
      <c r="J131" s="164" t="s">
        <v>302</v>
      </c>
      <c r="K131" s="250" t="s">
        <v>290</v>
      </c>
      <c r="L131" s="211" t="s">
        <v>56</v>
      </c>
      <c r="M131" s="212" t="s">
        <v>57</v>
      </c>
      <c r="N131" s="196" t="s">
        <v>304</v>
      </c>
      <c r="O131" s="178">
        <v>2017</v>
      </c>
      <c r="P131" s="197">
        <v>15</v>
      </c>
      <c r="Q131" s="197">
        <v>5</v>
      </c>
      <c r="R131" s="197">
        <v>5</v>
      </c>
      <c r="S131" s="197">
        <v>5</v>
      </c>
      <c r="T131" s="114" t="s">
        <v>206</v>
      </c>
      <c r="U131" s="38" t="s">
        <v>58</v>
      </c>
      <c r="V131" s="41" t="s">
        <v>12</v>
      </c>
      <c r="W131" s="117" t="s">
        <v>12</v>
      </c>
      <c r="X131" s="35"/>
    </row>
    <row r="132" spans="1:24" ht="32.25" thickBot="1" x14ac:dyDescent="0.3">
      <c r="A132" s="52" t="s">
        <v>98</v>
      </c>
      <c r="B132" s="192" t="s">
        <v>48</v>
      </c>
      <c r="C132" s="121" t="s">
        <v>120</v>
      </c>
      <c r="D132" s="210" t="s">
        <v>558</v>
      </c>
      <c r="E132" s="192" t="s">
        <v>54</v>
      </c>
      <c r="F132" s="192" t="s">
        <v>301</v>
      </c>
      <c r="G132" s="192" t="s">
        <v>73</v>
      </c>
      <c r="H132" s="122" t="s">
        <v>208</v>
      </c>
      <c r="I132" s="192" t="s">
        <v>288</v>
      </c>
      <c r="J132" s="164" t="s">
        <v>302</v>
      </c>
      <c r="K132" s="250" t="s">
        <v>290</v>
      </c>
      <c r="L132" s="211" t="s">
        <v>56</v>
      </c>
      <c r="M132" s="212" t="s">
        <v>57</v>
      </c>
      <c r="N132" s="196" t="s">
        <v>304</v>
      </c>
      <c r="O132" s="178">
        <v>2017</v>
      </c>
      <c r="P132" s="197">
        <v>1050</v>
      </c>
      <c r="Q132" s="197">
        <v>350</v>
      </c>
      <c r="R132" s="197">
        <v>350</v>
      </c>
      <c r="S132" s="197">
        <v>350</v>
      </c>
      <c r="T132" s="114" t="s">
        <v>206</v>
      </c>
      <c r="U132" s="38" t="s">
        <v>58</v>
      </c>
      <c r="V132" s="41" t="s">
        <v>12</v>
      </c>
      <c r="W132" s="117" t="s">
        <v>12</v>
      </c>
      <c r="X132" s="35"/>
    </row>
    <row r="133" spans="1:24" ht="32.25" thickBot="1" x14ac:dyDescent="0.3">
      <c r="A133" s="52" t="s">
        <v>451</v>
      </c>
      <c r="B133" s="192" t="s">
        <v>48</v>
      </c>
      <c r="C133" s="121" t="s">
        <v>120</v>
      </c>
      <c r="D133" s="210" t="s">
        <v>559</v>
      </c>
      <c r="E133" s="192" t="s">
        <v>54</v>
      </c>
      <c r="F133" s="192" t="s">
        <v>305</v>
      </c>
      <c r="G133" s="192" t="s">
        <v>73</v>
      </c>
      <c r="H133" s="122" t="s">
        <v>208</v>
      </c>
      <c r="I133" s="192" t="s">
        <v>288</v>
      </c>
      <c r="J133" s="164" t="s">
        <v>306</v>
      </c>
      <c r="K133" s="250" t="s">
        <v>290</v>
      </c>
      <c r="L133" s="211" t="s">
        <v>56</v>
      </c>
      <c r="M133" s="212" t="s">
        <v>57</v>
      </c>
      <c r="N133" s="196" t="s">
        <v>307</v>
      </c>
      <c r="O133" s="178">
        <v>2017</v>
      </c>
      <c r="P133" s="197">
        <v>420</v>
      </c>
      <c r="Q133" s="197">
        <v>140</v>
      </c>
      <c r="R133" s="197">
        <v>140</v>
      </c>
      <c r="S133" s="197">
        <v>140</v>
      </c>
      <c r="T133" s="114" t="s">
        <v>206</v>
      </c>
      <c r="U133" s="38" t="s">
        <v>58</v>
      </c>
      <c r="V133" s="41" t="s">
        <v>12</v>
      </c>
      <c r="W133" s="117" t="s">
        <v>12</v>
      </c>
      <c r="X133" s="35"/>
    </row>
    <row r="134" spans="1:24" x14ac:dyDescent="0.25">
      <c r="A134" s="148" t="s">
        <v>308</v>
      </c>
      <c r="B134" s="126"/>
      <c r="C134" s="126" t="s">
        <v>288</v>
      </c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49"/>
      <c r="P134" s="130">
        <f>SUM(P122:P133)</f>
        <v>15157.8</v>
      </c>
      <c r="Q134" s="130">
        <f>SUM(Q122:Q133)</f>
        <v>5052.6000000000004</v>
      </c>
      <c r="R134" s="130">
        <f>SUM(R122:R133)</f>
        <v>5052.6000000000004</v>
      </c>
      <c r="S134" s="130">
        <f>SUM(S122:S133)</f>
        <v>5052.6000000000004</v>
      </c>
      <c r="T134" s="150"/>
      <c r="U134" s="131"/>
      <c r="V134" s="132"/>
      <c r="W134" s="133"/>
      <c r="X134" s="134"/>
    </row>
    <row r="135" spans="1:24" ht="34.5" thickBot="1" x14ac:dyDescent="0.3">
      <c r="A135" s="52" t="s">
        <v>452</v>
      </c>
      <c r="B135" s="192" t="s">
        <v>48</v>
      </c>
      <c r="C135" s="121" t="s">
        <v>120</v>
      </c>
      <c r="D135" s="210" t="s">
        <v>562</v>
      </c>
      <c r="E135" s="192" t="s">
        <v>54</v>
      </c>
      <c r="F135" s="192" t="s">
        <v>330</v>
      </c>
      <c r="G135" s="192" t="s">
        <v>423</v>
      </c>
      <c r="H135" s="122" t="s">
        <v>432</v>
      </c>
      <c r="I135" s="192" t="s">
        <v>209</v>
      </c>
      <c r="J135" s="159" t="s">
        <v>331</v>
      </c>
      <c r="K135" s="250" t="s">
        <v>290</v>
      </c>
      <c r="L135" s="211" t="s">
        <v>56</v>
      </c>
      <c r="M135" s="212" t="s">
        <v>57</v>
      </c>
      <c r="N135" s="161" t="s">
        <v>424</v>
      </c>
      <c r="O135" s="178">
        <v>2017</v>
      </c>
      <c r="P135" s="197">
        <f>Q135</f>
        <v>90.7</v>
      </c>
      <c r="Q135" s="197">
        <v>90.7</v>
      </c>
      <c r="R135" s="197">
        <v>0</v>
      </c>
      <c r="S135" s="197">
        <v>0</v>
      </c>
      <c r="T135" s="36" t="s">
        <v>12</v>
      </c>
      <c r="U135" s="38" t="s">
        <v>425</v>
      </c>
      <c r="V135" s="39" t="s">
        <v>12</v>
      </c>
      <c r="W135" s="40" t="s">
        <v>12</v>
      </c>
      <c r="X135" s="35"/>
    </row>
    <row r="136" spans="1:24" ht="34.5" thickBot="1" x14ac:dyDescent="0.3">
      <c r="A136" s="52" t="s">
        <v>569</v>
      </c>
      <c r="B136" s="192" t="s">
        <v>48</v>
      </c>
      <c r="C136" s="121" t="s">
        <v>563</v>
      </c>
      <c r="D136" s="210" t="s">
        <v>566</v>
      </c>
      <c r="E136" s="192" t="s">
        <v>54</v>
      </c>
      <c r="F136" s="122" t="s">
        <v>325</v>
      </c>
      <c r="G136" s="192" t="s">
        <v>423</v>
      </c>
      <c r="H136" s="122" t="s">
        <v>432</v>
      </c>
      <c r="I136" s="192" t="s">
        <v>209</v>
      </c>
      <c r="J136" s="159" t="s">
        <v>326</v>
      </c>
      <c r="K136" s="250" t="s">
        <v>290</v>
      </c>
      <c r="L136" s="211" t="s">
        <v>56</v>
      </c>
      <c r="M136" s="212" t="s">
        <v>57</v>
      </c>
      <c r="N136" s="161" t="s">
        <v>426</v>
      </c>
      <c r="O136" s="178">
        <v>2017</v>
      </c>
      <c r="P136" s="197">
        <f t="shared" ref="P136:P138" si="13">Q136</f>
        <v>342.8</v>
      </c>
      <c r="Q136" s="268">
        <v>342.8</v>
      </c>
      <c r="R136" s="197">
        <v>0</v>
      </c>
      <c r="S136" s="197">
        <v>0</v>
      </c>
      <c r="T136" s="36" t="s">
        <v>12</v>
      </c>
      <c r="U136" s="38" t="s">
        <v>425</v>
      </c>
      <c r="V136" s="39" t="s">
        <v>12</v>
      </c>
      <c r="W136" s="40" t="s">
        <v>12</v>
      </c>
      <c r="X136" s="120"/>
    </row>
    <row r="137" spans="1:24" ht="34.5" thickBot="1" x14ac:dyDescent="0.3">
      <c r="A137" s="52" t="s">
        <v>570</v>
      </c>
      <c r="B137" s="192" t="s">
        <v>48</v>
      </c>
      <c r="C137" s="121" t="s">
        <v>564</v>
      </c>
      <c r="D137" s="210" t="s">
        <v>567</v>
      </c>
      <c r="E137" s="192" t="s">
        <v>54</v>
      </c>
      <c r="F137" s="122" t="s">
        <v>315</v>
      </c>
      <c r="G137" s="192" t="s">
        <v>423</v>
      </c>
      <c r="H137" s="122" t="s">
        <v>432</v>
      </c>
      <c r="I137" s="192" t="s">
        <v>209</v>
      </c>
      <c r="J137" s="159" t="s">
        <v>427</v>
      </c>
      <c r="K137" s="250" t="s">
        <v>290</v>
      </c>
      <c r="L137" s="211" t="s">
        <v>56</v>
      </c>
      <c r="M137" s="212" t="s">
        <v>57</v>
      </c>
      <c r="N137" s="161" t="s">
        <v>428</v>
      </c>
      <c r="O137" s="178">
        <v>2017</v>
      </c>
      <c r="P137" s="197">
        <f t="shared" si="13"/>
        <v>136.6</v>
      </c>
      <c r="Q137" s="268">
        <v>136.6</v>
      </c>
      <c r="R137" s="197">
        <v>0</v>
      </c>
      <c r="S137" s="197">
        <v>0</v>
      </c>
      <c r="T137" s="36" t="s">
        <v>12</v>
      </c>
      <c r="U137" s="38" t="s">
        <v>425</v>
      </c>
      <c r="V137" s="39" t="s">
        <v>12</v>
      </c>
      <c r="W137" s="40" t="s">
        <v>12</v>
      </c>
      <c r="X137" s="120"/>
    </row>
    <row r="138" spans="1:24" s="214" customFormat="1" ht="34.5" thickBot="1" x14ac:dyDescent="0.3">
      <c r="A138" s="52" t="s">
        <v>571</v>
      </c>
      <c r="B138" s="192" t="s">
        <v>48</v>
      </c>
      <c r="C138" s="121" t="s">
        <v>565</v>
      </c>
      <c r="D138" s="210" t="s">
        <v>568</v>
      </c>
      <c r="E138" s="192" t="s">
        <v>54</v>
      </c>
      <c r="F138" s="122" t="s">
        <v>429</v>
      </c>
      <c r="G138" s="192" t="s">
        <v>423</v>
      </c>
      <c r="H138" s="122" t="s">
        <v>432</v>
      </c>
      <c r="I138" s="192" t="s">
        <v>209</v>
      </c>
      <c r="J138" s="159" t="s">
        <v>430</v>
      </c>
      <c r="K138" s="250" t="s">
        <v>290</v>
      </c>
      <c r="L138" s="211" t="s">
        <v>56</v>
      </c>
      <c r="M138" s="212" t="s">
        <v>57</v>
      </c>
      <c r="N138" s="161" t="s">
        <v>431</v>
      </c>
      <c r="O138" s="178">
        <v>2017</v>
      </c>
      <c r="P138" s="197">
        <f t="shared" si="13"/>
        <v>189.2</v>
      </c>
      <c r="Q138" s="268">
        <v>189.2</v>
      </c>
      <c r="R138" s="197">
        <v>0</v>
      </c>
      <c r="S138" s="197">
        <v>0</v>
      </c>
      <c r="T138" s="30" t="s">
        <v>12</v>
      </c>
      <c r="U138" s="38" t="s">
        <v>425</v>
      </c>
      <c r="V138" s="265" t="s">
        <v>12</v>
      </c>
      <c r="W138" s="263" t="s">
        <v>12</v>
      </c>
      <c r="X138" s="120"/>
    </row>
    <row r="139" spans="1:24" x14ac:dyDescent="0.25">
      <c r="A139" s="148" t="s">
        <v>572</v>
      </c>
      <c r="B139" s="126"/>
      <c r="C139" s="126" t="s">
        <v>209</v>
      </c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49"/>
      <c r="P139" s="130">
        <f t="shared" ref="P139:R139" si="14">SUM(P135:P138)</f>
        <v>759.3</v>
      </c>
      <c r="Q139" s="130">
        <f t="shared" si="14"/>
        <v>759.3</v>
      </c>
      <c r="R139" s="130">
        <f t="shared" si="14"/>
        <v>0</v>
      </c>
      <c r="S139" s="130">
        <f>SUM(S135:S138)</f>
        <v>0</v>
      </c>
      <c r="T139" s="150"/>
      <c r="U139" s="131"/>
      <c r="V139" s="132"/>
      <c r="W139" s="133"/>
      <c r="X139" s="134"/>
    </row>
    <row r="140" spans="1:24" ht="15.75" thickBot="1" x14ac:dyDescent="0.3">
      <c r="A140" s="52"/>
      <c r="B140" s="53"/>
      <c r="C140" s="54"/>
      <c r="D140" s="53"/>
      <c r="E140" s="53"/>
      <c r="F140" s="53"/>
      <c r="G140" s="53"/>
      <c r="H140" s="52"/>
      <c r="I140" s="52"/>
      <c r="J140" s="55"/>
      <c r="K140" s="205"/>
      <c r="L140" s="64"/>
      <c r="M140" s="65"/>
      <c r="N140" s="56"/>
      <c r="O140" s="57"/>
      <c r="P140" s="58"/>
      <c r="Q140" s="58"/>
      <c r="R140" s="58"/>
      <c r="S140" s="58"/>
      <c r="T140" s="59"/>
      <c r="U140" s="60"/>
      <c r="V140" s="61"/>
      <c r="W140" s="62"/>
      <c r="X140" s="35"/>
    </row>
    <row r="141" spans="1:24" x14ac:dyDescent="0.25">
      <c r="A141" s="83" t="s">
        <v>561</v>
      </c>
      <c r="B141" s="84"/>
      <c r="C141" s="84"/>
      <c r="D141" s="84"/>
      <c r="E141" s="84"/>
      <c r="F141" s="84"/>
      <c r="G141" s="84"/>
      <c r="H141" s="85"/>
      <c r="I141" s="84"/>
      <c r="J141" s="84"/>
      <c r="K141" s="206"/>
      <c r="L141" s="84"/>
      <c r="M141" s="84"/>
      <c r="N141" s="84"/>
      <c r="O141" s="86"/>
      <c r="P141" s="87">
        <f>Q141+R141+S141</f>
        <v>1998.8999999999999</v>
      </c>
      <c r="Q141" s="87">
        <v>666.3</v>
      </c>
      <c r="R141" s="87">
        <v>666.3</v>
      </c>
      <c r="S141" s="87">
        <v>666.3</v>
      </c>
      <c r="T141" s="88"/>
      <c r="U141" s="89"/>
      <c r="V141" s="90"/>
      <c r="W141" s="91"/>
      <c r="X141" s="92"/>
    </row>
    <row r="142" spans="1:24" x14ac:dyDescent="0.25">
      <c r="A142" s="83" t="s">
        <v>102</v>
      </c>
      <c r="B142" s="84"/>
      <c r="C142" s="84"/>
      <c r="D142" s="84"/>
      <c r="E142" s="84"/>
      <c r="F142" s="84"/>
      <c r="G142" s="84"/>
      <c r="H142" s="85"/>
      <c r="I142" s="84"/>
      <c r="J142" s="84"/>
      <c r="K142" s="206"/>
      <c r="L142" s="84"/>
      <c r="M142" s="84"/>
      <c r="N142" s="84"/>
      <c r="O142" s="86"/>
      <c r="P142" s="87">
        <f>Q142+R142+S142</f>
        <v>3221.8</v>
      </c>
      <c r="Q142" s="93">
        <v>1070.9000000000001</v>
      </c>
      <c r="R142" s="93">
        <v>1065.9000000000001</v>
      </c>
      <c r="S142" s="93">
        <v>1085</v>
      </c>
      <c r="T142" s="94"/>
      <c r="U142" s="95"/>
      <c r="V142" s="96"/>
      <c r="W142" s="97"/>
      <c r="X142" s="92"/>
    </row>
    <row r="143" spans="1:24" x14ac:dyDescent="0.25">
      <c r="A143" s="98" t="s">
        <v>103</v>
      </c>
      <c r="B143" s="99"/>
      <c r="C143" s="99"/>
      <c r="D143" s="99"/>
      <c r="E143" s="99"/>
      <c r="F143" s="99"/>
      <c r="G143" s="99"/>
      <c r="H143" s="99"/>
      <c r="I143" s="99"/>
      <c r="J143" s="99"/>
      <c r="K143" s="207"/>
      <c r="L143" s="100"/>
      <c r="M143" s="100"/>
      <c r="N143" s="100"/>
      <c r="O143" s="101"/>
      <c r="P143" s="102">
        <f>P55+P63+P72+P75+P77+P93+P97+P107+P111+P115+P118+P121+P134+P141+P142+P139</f>
        <v>173151.3</v>
      </c>
      <c r="Q143" s="102">
        <f>Q55+Q63+Q72+Q75+Q77+Q93+Q97+Q107+Q111+Q115+Q118+Q121+Q134+Q141+Q142+Q139</f>
        <v>58223.80000000001</v>
      </c>
      <c r="R143" s="102">
        <f>R55+R63+R72+R75+R77+R93+R97+R107+R111+R115+R118+R121+R134+R141+R142</f>
        <v>57464.500000000007</v>
      </c>
      <c r="S143" s="102">
        <f>S55+S63+S72+S75+S77+S93+S97+S107+S111+S115+S118+S121+S134+S141+S142</f>
        <v>57464.500000000007</v>
      </c>
      <c r="T143" s="103" t="s">
        <v>104</v>
      </c>
      <c r="U143" s="104" t="s">
        <v>104</v>
      </c>
      <c r="V143" s="105" t="s">
        <v>104</v>
      </c>
      <c r="W143" s="105" t="s">
        <v>104</v>
      </c>
      <c r="X143" s="106"/>
    </row>
    <row r="145" spans="1:24" x14ac:dyDescent="0.25">
      <c r="A145" s="347" t="s">
        <v>459</v>
      </c>
      <c r="B145" s="347"/>
      <c r="C145" s="347"/>
      <c r="D145" s="347"/>
      <c r="E145" s="347"/>
      <c r="F145" s="347"/>
      <c r="G145" s="347"/>
      <c r="H145" s="347"/>
      <c r="K145"/>
      <c r="L145" s="243"/>
      <c r="M145" s="243"/>
      <c r="N145" s="243"/>
    </row>
    <row r="146" spans="1:24" x14ac:dyDescent="0.25">
      <c r="A146" s="346" t="s">
        <v>460</v>
      </c>
      <c r="B146" s="346"/>
      <c r="C146" s="346"/>
      <c r="D146" s="346"/>
      <c r="E146" s="346"/>
      <c r="F146" s="346"/>
      <c r="G146" s="346"/>
      <c r="H146" s="346"/>
      <c r="K146"/>
      <c r="L146" s="107"/>
      <c r="M146" s="107"/>
      <c r="N146" s="107"/>
      <c r="Q146" s="15"/>
      <c r="R146" s="107" t="s">
        <v>105</v>
      </c>
      <c r="S146" s="107" t="s">
        <v>105</v>
      </c>
      <c r="T146" s="107"/>
      <c r="U146" s="107"/>
      <c r="V146" s="107">
        <v>2016</v>
      </c>
      <c r="W146" s="107" t="s">
        <v>106</v>
      </c>
      <c r="X146"/>
    </row>
    <row r="147" spans="1:24" x14ac:dyDescent="0.25">
      <c r="A147" t="s">
        <v>107</v>
      </c>
      <c r="K147"/>
      <c r="L147"/>
      <c r="M147" t="s">
        <v>108</v>
      </c>
      <c r="N147"/>
      <c r="Q147" s="15"/>
      <c r="U147" t="s">
        <v>109</v>
      </c>
      <c r="X147"/>
    </row>
    <row r="148" spans="1:24" x14ac:dyDescent="0.25">
      <c r="A148" s="346" t="s">
        <v>422</v>
      </c>
      <c r="B148" s="346"/>
      <c r="C148" s="346"/>
      <c r="D148" s="346"/>
      <c r="E148" s="346"/>
      <c r="F148" s="346"/>
      <c r="G148" s="346"/>
      <c r="H148" s="346"/>
      <c r="K148"/>
      <c r="L148" s="107"/>
      <c r="M148" s="244"/>
      <c r="N148" s="244"/>
      <c r="O148" s="244" t="s">
        <v>479</v>
      </c>
      <c r="Q148" s="15"/>
      <c r="X148"/>
    </row>
    <row r="149" spans="1:24" x14ac:dyDescent="0.25">
      <c r="A149" t="s">
        <v>110</v>
      </c>
      <c r="K149"/>
      <c r="L149" s="243"/>
      <c r="M149" t="s">
        <v>108</v>
      </c>
      <c r="N149" s="243"/>
      <c r="O149" t="s">
        <v>111</v>
      </c>
    </row>
    <row r="150" spans="1:24" x14ac:dyDescent="0.25">
      <c r="K150"/>
      <c r="L150" s="243"/>
      <c r="M150"/>
      <c r="N150" s="243"/>
    </row>
  </sheetData>
  <mergeCells count="36">
    <mergeCell ref="S6:V6"/>
    <mergeCell ref="S7:W7"/>
    <mergeCell ref="A145:H145"/>
    <mergeCell ref="A146:H146"/>
    <mergeCell ref="V19:V22"/>
    <mergeCell ref="W19:W22"/>
    <mergeCell ref="A16:O16"/>
    <mergeCell ref="A15:O15"/>
    <mergeCell ref="A8:O8"/>
    <mergeCell ref="A9:O9"/>
    <mergeCell ref="A10:O12"/>
    <mergeCell ref="A13:O13"/>
    <mergeCell ref="A14:O14"/>
    <mergeCell ref="A148:H148"/>
    <mergeCell ref="B23:G23"/>
    <mergeCell ref="P19:S19"/>
    <mergeCell ref="U19:U22"/>
    <mergeCell ref="A19:A22"/>
    <mergeCell ref="O19:O22"/>
    <mergeCell ref="Q21:Q22"/>
    <mergeCell ref="X19:X22"/>
    <mergeCell ref="B20:B22"/>
    <mergeCell ref="C20:C22"/>
    <mergeCell ref="D20:D22"/>
    <mergeCell ref="E20:E22"/>
    <mergeCell ref="F20:F22"/>
    <mergeCell ref="G20:G22"/>
    <mergeCell ref="L20:L22"/>
    <mergeCell ref="M20:M22"/>
    <mergeCell ref="B19:G19"/>
    <mergeCell ref="H19:H22"/>
    <mergeCell ref="I19:I22"/>
    <mergeCell ref="J19:J22"/>
    <mergeCell ref="K19:K22"/>
    <mergeCell ref="L19:M19"/>
    <mergeCell ref="N19:N22"/>
  </mergeCells>
  <pageMargins left="0.39370078740157483" right="0" top="0.55118110236220474" bottom="0.55118110236220474" header="0" footer="0"/>
  <pageSetup paperSize="9" scale="64" fitToHeight="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148"/>
  <sheetViews>
    <sheetView tabSelected="1" workbookViewId="0">
      <selection activeCell="T19" sqref="T19"/>
    </sheetView>
  </sheetViews>
  <sheetFormatPr defaultRowHeight="15" x14ac:dyDescent="0.25"/>
  <cols>
    <col min="8" max="8" width="9.140625" style="108"/>
    <col min="11" max="11" width="9.140625" style="219"/>
    <col min="12" max="14" width="9.140625" style="316"/>
    <col min="24" max="24" width="9.140625" style="15"/>
  </cols>
  <sheetData>
    <row r="1" spans="1:24" ht="15.75" x14ac:dyDescent="0.25">
      <c r="A1" s="1"/>
      <c r="B1" s="1"/>
      <c r="C1" s="2"/>
      <c r="D1" s="317"/>
      <c r="E1" s="317"/>
      <c r="F1" s="317"/>
      <c r="G1" s="317"/>
      <c r="H1" s="4"/>
      <c r="I1" s="4"/>
      <c r="J1" s="4"/>
      <c r="K1" s="217"/>
      <c r="L1" s="317"/>
      <c r="M1" s="317"/>
      <c r="N1" s="317"/>
      <c r="O1" s="5"/>
      <c r="P1" s="317"/>
      <c r="Q1" s="317"/>
      <c r="R1" s="317"/>
      <c r="S1" s="317"/>
      <c r="T1" s="317"/>
      <c r="U1" s="317"/>
      <c r="V1" s="317"/>
      <c r="W1" s="317"/>
      <c r="X1"/>
    </row>
    <row r="2" spans="1:24" ht="15.75" x14ac:dyDescent="0.25">
      <c r="A2" s="1"/>
      <c r="B2" s="1"/>
      <c r="C2" s="2"/>
      <c r="D2" s="317"/>
      <c r="E2" s="317"/>
      <c r="F2" s="317"/>
      <c r="G2" s="317"/>
      <c r="H2" s="4"/>
      <c r="I2" s="4"/>
      <c r="J2" s="4"/>
      <c r="K2" s="217"/>
      <c r="L2" s="317"/>
      <c r="M2" s="317"/>
      <c r="N2" s="317"/>
      <c r="O2" s="5"/>
      <c r="P2" s="317"/>
      <c r="Q2" s="317"/>
      <c r="R2" s="317"/>
      <c r="S2" s="317" t="s">
        <v>0</v>
      </c>
      <c r="T2" s="317"/>
      <c r="X2"/>
    </row>
    <row r="3" spans="1:24" ht="15.75" x14ac:dyDescent="0.25">
      <c r="A3" s="1"/>
      <c r="B3" s="1"/>
      <c r="C3" s="2"/>
      <c r="D3" s="317"/>
      <c r="E3" s="317"/>
      <c r="F3" s="317"/>
      <c r="G3" s="317"/>
      <c r="H3" s="4"/>
      <c r="I3" s="4"/>
      <c r="J3" s="4"/>
      <c r="K3" s="217"/>
      <c r="L3" s="317"/>
      <c r="M3" s="317"/>
      <c r="N3" s="317"/>
      <c r="O3" s="5"/>
      <c r="P3" s="317"/>
      <c r="Q3" s="317"/>
      <c r="R3" s="317"/>
      <c r="S3" s="317" t="s">
        <v>617</v>
      </c>
      <c r="T3" s="317"/>
      <c r="X3"/>
    </row>
    <row r="4" spans="1:24" ht="15.75" x14ac:dyDescent="0.25">
      <c r="A4" s="1"/>
      <c r="B4" s="1"/>
      <c r="C4" s="2"/>
      <c r="D4" s="317"/>
      <c r="E4" s="317"/>
      <c r="F4" s="317"/>
      <c r="G4" s="317"/>
      <c r="H4" s="4"/>
      <c r="I4" s="4"/>
      <c r="J4" s="4"/>
      <c r="K4" s="217"/>
      <c r="L4" s="317"/>
      <c r="M4" s="317"/>
      <c r="N4" s="317"/>
      <c r="O4" s="5"/>
      <c r="P4" s="317"/>
      <c r="Q4" s="317"/>
      <c r="R4" s="317"/>
      <c r="S4" s="317" t="s">
        <v>613</v>
      </c>
      <c r="T4" s="317"/>
      <c r="X4"/>
    </row>
    <row r="5" spans="1:24" ht="15.75" x14ac:dyDescent="0.25">
      <c r="A5" s="1"/>
      <c r="B5" s="1"/>
      <c r="C5" s="2"/>
      <c r="D5" s="317"/>
      <c r="E5" s="317"/>
      <c r="F5" s="317"/>
      <c r="G5" s="317"/>
      <c r="H5" s="4"/>
      <c r="I5" s="4"/>
      <c r="J5" s="4"/>
      <c r="K5" s="217"/>
      <c r="L5" s="317"/>
      <c r="M5" s="317"/>
      <c r="N5" s="317"/>
      <c r="O5" s="5"/>
      <c r="P5" s="317"/>
      <c r="Q5" s="317"/>
      <c r="R5" s="317"/>
      <c r="S5" s="317" t="s">
        <v>115</v>
      </c>
      <c r="T5" s="317"/>
      <c r="X5"/>
    </row>
    <row r="6" spans="1:24" ht="15.75" x14ac:dyDescent="0.25">
      <c r="A6" s="1"/>
      <c r="B6" s="1"/>
      <c r="C6" s="2"/>
      <c r="D6" s="317"/>
      <c r="E6" s="317"/>
      <c r="F6" s="317"/>
      <c r="G6" s="317"/>
      <c r="H6" s="4"/>
      <c r="I6" s="4"/>
      <c r="J6" s="4"/>
      <c r="K6" s="217"/>
      <c r="L6" s="317"/>
      <c r="M6" s="317"/>
      <c r="N6" s="317"/>
      <c r="O6" s="5"/>
      <c r="P6" s="317"/>
      <c r="Q6" s="317"/>
      <c r="R6" s="317"/>
      <c r="S6" s="374" t="s">
        <v>458</v>
      </c>
      <c r="T6" s="347"/>
      <c r="U6" s="347"/>
      <c r="V6" s="347"/>
      <c r="X6"/>
    </row>
    <row r="7" spans="1:24" ht="15.75" x14ac:dyDescent="0.25">
      <c r="A7" s="1"/>
      <c r="B7" s="1"/>
      <c r="C7" s="2"/>
      <c r="D7" s="317"/>
      <c r="E7" s="317"/>
      <c r="F7" s="317"/>
      <c r="G7" s="317"/>
      <c r="H7" s="4"/>
      <c r="I7" s="4"/>
      <c r="J7" s="4"/>
      <c r="K7" s="217"/>
      <c r="L7" s="317"/>
      <c r="M7" s="317"/>
      <c r="N7" s="317"/>
      <c r="O7" s="5"/>
      <c r="P7" s="317"/>
      <c r="Q7" s="317"/>
      <c r="R7" s="317"/>
      <c r="S7" s="374" t="s">
        <v>618</v>
      </c>
      <c r="T7" s="347"/>
      <c r="U7" s="347"/>
      <c r="V7" s="347"/>
      <c r="W7" s="347"/>
      <c r="X7"/>
    </row>
    <row r="8" spans="1:24" ht="18.75" x14ac:dyDescent="0.3">
      <c r="A8" s="380" t="s">
        <v>607</v>
      </c>
      <c r="B8" s="380"/>
      <c r="C8" s="380"/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380"/>
      <c r="P8" s="6"/>
      <c r="Q8" s="6"/>
      <c r="R8" s="6"/>
      <c r="S8" s="6"/>
      <c r="T8" s="6"/>
      <c r="U8" s="6"/>
      <c r="V8" s="6"/>
      <c r="W8" s="6"/>
      <c r="X8"/>
    </row>
    <row r="9" spans="1:24" ht="18.75" x14ac:dyDescent="0.3">
      <c r="A9" s="380" t="s">
        <v>1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80"/>
      <c r="N9" s="380"/>
      <c r="O9" s="380"/>
      <c r="P9" s="6"/>
      <c r="Q9" s="6"/>
      <c r="R9" s="6"/>
      <c r="S9" s="6"/>
      <c r="T9" s="6"/>
      <c r="U9" s="6"/>
      <c r="V9" s="6"/>
      <c r="W9" s="6"/>
      <c r="X9"/>
    </row>
    <row r="10" spans="1:24" x14ac:dyDescent="0.25">
      <c r="A10" s="381" t="s">
        <v>113</v>
      </c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1"/>
      <c r="P10" s="7"/>
      <c r="Q10" s="7"/>
      <c r="R10" s="7"/>
      <c r="S10" s="7"/>
      <c r="T10" s="7"/>
      <c r="U10" s="7"/>
      <c r="V10" s="8" t="s">
        <v>2</v>
      </c>
      <c r="W10" s="9"/>
      <c r="X10"/>
    </row>
    <row r="11" spans="1:24" x14ac:dyDescent="0.25">
      <c r="A11" s="381"/>
      <c r="B11" s="381"/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81"/>
      <c r="N11" s="381"/>
      <c r="O11" s="381"/>
      <c r="P11" s="7"/>
      <c r="Q11" s="7"/>
      <c r="R11" s="7"/>
      <c r="S11" s="7"/>
      <c r="T11" s="7"/>
      <c r="U11" s="10" t="s">
        <v>3</v>
      </c>
      <c r="V11" s="11"/>
      <c r="W11" s="11"/>
      <c r="X11"/>
    </row>
    <row r="12" spans="1:24" x14ac:dyDescent="0.25">
      <c r="A12" s="382"/>
      <c r="B12" s="382"/>
      <c r="C12" s="382"/>
      <c r="D12" s="382"/>
      <c r="E12" s="382"/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7"/>
      <c r="Q12" s="7"/>
      <c r="R12" s="7"/>
      <c r="S12" s="7"/>
      <c r="T12" s="7"/>
      <c r="U12" s="10" t="s">
        <v>4</v>
      </c>
      <c r="V12" s="8" t="s">
        <v>116</v>
      </c>
      <c r="W12" s="11"/>
      <c r="X12"/>
    </row>
    <row r="13" spans="1:24" x14ac:dyDescent="0.25">
      <c r="A13" s="383" t="s">
        <v>114</v>
      </c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7"/>
      <c r="Q13" s="7"/>
      <c r="R13" s="7"/>
      <c r="S13" s="7"/>
      <c r="T13" s="7"/>
      <c r="U13" s="10" t="s">
        <v>5</v>
      </c>
      <c r="V13" s="8" t="s">
        <v>117</v>
      </c>
      <c r="W13" s="11"/>
      <c r="X13"/>
    </row>
    <row r="14" spans="1:24" x14ac:dyDescent="0.25">
      <c r="A14" s="384" t="s">
        <v>6</v>
      </c>
      <c r="B14" s="384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7"/>
      <c r="Q14" s="7"/>
      <c r="R14" s="7"/>
      <c r="S14" s="7"/>
      <c r="T14" s="7"/>
      <c r="U14" s="12" t="s">
        <v>7</v>
      </c>
      <c r="V14" s="11" t="s">
        <v>118</v>
      </c>
      <c r="W14" s="11"/>
      <c r="X14"/>
    </row>
    <row r="15" spans="1:24" x14ac:dyDescent="0.25">
      <c r="A15" s="379" t="s">
        <v>574</v>
      </c>
      <c r="B15" s="379"/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379"/>
      <c r="N15" s="379"/>
      <c r="O15" s="379"/>
      <c r="P15" s="13"/>
      <c r="Q15" s="13"/>
      <c r="R15" s="13"/>
      <c r="S15" s="13"/>
      <c r="T15" s="13"/>
      <c r="U15" s="12" t="s">
        <v>8</v>
      </c>
      <c r="V15" s="11" t="s">
        <v>119</v>
      </c>
      <c r="W15" s="11"/>
      <c r="X15"/>
    </row>
    <row r="16" spans="1:24" x14ac:dyDescent="0.25">
      <c r="A16" s="378" t="s">
        <v>9</v>
      </c>
      <c r="B16" s="378"/>
      <c r="C16" s="378"/>
      <c r="D16" s="378"/>
      <c r="E16" s="378"/>
      <c r="F16" s="378"/>
      <c r="G16" s="378"/>
      <c r="H16" s="378"/>
      <c r="I16" s="378"/>
      <c r="J16" s="378"/>
      <c r="K16" s="378"/>
      <c r="L16" s="378"/>
      <c r="M16" s="378"/>
      <c r="N16" s="378"/>
      <c r="O16" s="378"/>
      <c r="P16" s="13"/>
      <c r="Q16" s="13"/>
      <c r="R16" s="13"/>
      <c r="S16" s="13"/>
      <c r="T16" s="13"/>
      <c r="U16" s="14" t="s">
        <v>10</v>
      </c>
      <c r="V16" s="11" t="s">
        <v>334</v>
      </c>
      <c r="W16" s="11"/>
    </row>
    <row r="17" spans="1:24" x14ac:dyDescent="0.25">
      <c r="A17" s="16"/>
      <c r="B17" s="16"/>
      <c r="C17" s="17"/>
      <c r="D17" s="7"/>
      <c r="E17" s="7"/>
      <c r="F17" s="7"/>
      <c r="G17" s="7"/>
      <c r="H17" s="18"/>
      <c r="I17" s="7"/>
      <c r="J17" s="7"/>
      <c r="K17" s="218"/>
      <c r="L17" s="7"/>
      <c r="M17" s="7"/>
      <c r="N17" s="7"/>
      <c r="O17" s="7"/>
      <c r="P17" s="7"/>
      <c r="Q17" s="7"/>
      <c r="R17" s="7"/>
      <c r="S17" s="7"/>
      <c r="T17" s="7"/>
      <c r="U17" s="10" t="s">
        <v>11</v>
      </c>
      <c r="V17" s="11" t="s">
        <v>12</v>
      </c>
      <c r="W17" s="11"/>
    </row>
    <row r="18" spans="1:24" x14ac:dyDescent="0.25">
      <c r="A18" s="16"/>
      <c r="B18" s="16"/>
      <c r="C18" s="17"/>
      <c r="D18" s="7"/>
      <c r="E18" s="7"/>
      <c r="F18" s="7"/>
      <c r="G18" s="7"/>
      <c r="H18" s="18"/>
      <c r="I18" s="7"/>
      <c r="J18" s="7"/>
      <c r="K18" s="218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4" ht="28.5" customHeight="1" x14ac:dyDescent="0.25">
      <c r="A19" s="354" t="s">
        <v>13</v>
      </c>
      <c r="B19" s="360" t="s">
        <v>14</v>
      </c>
      <c r="C19" s="361"/>
      <c r="D19" s="361"/>
      <c r="E19" s="361"/>
      <c r="F19" s="361"/>
      <c r="G19" s="362"/>
      <c r="H19" s="357" t="s">
        <v>15</v>
      </c>
      <c r="I19" s="357" t="s">
        <v>16</v>
      </c>
      <c r="J19" s="363" t="s">
        <v>17</v>
      </c>
      <c r="K19" s="366" t="s">
        <v>18</v>
      </c>
      <c r="L19" s="360" t="s">
        <v>19</v>
      </c>
      <c r="M19" s="362"/>
      <c r="N19" s="354" t="s">
        <v>20</v>
      </c>
      <c r="O19" s="354" t="s">
        <v>21</v>
      </c>
      <c r="P19" s="360" t="s">
        <v>22</v>
      </c>
      <c r="Q19" s="361"/>
      <c r="R19" s="361"/>
      <c r="S19" s="361"/>
      <c r="T19" s="323"/>
      <c r="U19" s="354" t="s">
        <v>23</v>
      </c>
      <c r="V19" s="354" t="s">
        <v>24</v>
      </c>
      <c r="W19" s="375" t="s">
        <v>25</v>
      </c>
      <c r="X19" s="350" t="s">
        <v>26</v>
      </c>
    </row>
    <row r="20" spans="1:24" ht="12.75" customHeight="1" x14ac:dyDescent="0.25">
      <c r="A20" s="355"/>
      <c r="B20" s="351" t="s">
        <v>27</v>
      </c>
      <c r="C20" s="351" t="s">
        <v>28</v>
      </c>
      <c r="D20" s="354" t="s">
        <v>29</v>
      </c>
      <c r="E20" s="354" t="s">
        <v>30</v>
      </c>
      <c r="F20" s="354" t="s">
        <v>31</v>
      </c>
      <c r="G20" s="354" t="s">
        <v>32</v>
      </c>
      <c r="H20" s="358"/>
      <c r="I20" s="358"/>
      <c r="J20" s="364"/>
      <c r="K20" s="367"/>
      <c r="L20" s="357" t="s">
        <v>33</v>
      </c>
      <c r="M20" s="357" t="s">
        <v>34</v>
      </c>
      <c r="N20" s="355"/>
      <c r="O20" s="355"/>
      <c r="P20" s="318" t="s">
        <v>35</v>
      </c>
      <c r="Q20" s="322" t="s">
        <v>36</v>
      </c>
      <c r="R20" s="323"/>
      <c r="S20" s="323"/>
      <c r="T20" s="323"/>
      <c r="U20" s="355"/>
      <c r="V20" s="355"/>
      <c r="W20" s="376"/>
      <c r="X20" s="350"/>
    </row>
    <row r="21" spans="1:24" ht="33.75" customHeight="1" x14ac:dyDescent="0.25">
      <c r="A21" s="355"/>
      <c r="B21" s="352"/>
      <c r="C21" s="352"/>
      <c r="D21" s="355"/>
      <c r="E21" s="355"/>
      <c r="F21" s="355"/>
      <c r="G21" s="355"/>
      <c r="H21" s="358"/>
      <c r="I21" s="358"/>
      <c r="J21" s="364"/>
      <c r="K21" s="367"/>
      <c r="L21" s="358"/>
      <c r="M21" s="358"/>
      <c r="N21" s="355"/>
      <c r="O21" s="355"/>
      <c r="P21" s="318"/>
      <c r="Q21" s="372">
        <v>2017</v>
      </c>
      <c r="R21" s="22" t="s">
        <v>37</v>
      </c>
      <c r="S21" s="23"/>
      <c r="T21" s="320" t="s">
        <v>38</v>
      </c>
      <c r="U21" s="355"/>
      <c r="V21" s="355"/>
      <c r="W21" s="376"/>
      <c r="X21" s="350"/>
    </row>
    <row r="22" spans="1:24" x14ac:dyDescent="0.25">
      <c r="A22" s="356"/>
      <c r="B22" s="353"/>
      <c r="C22" s="353"/>
      <c r="D22" s="356"/>
      <c r="E22" s="356"/>
      <c r="F22" s="356"/>
      <c r="G22" s="356"/>
      <c r="H22" s="359"/>
      <c r="I22" s="359"/>
      <c r="J22" s="365"/>
      <c r="K22" s="368"/>
      <c r="L22" s="359"/>
      <c r="M22" s="359"/>
      <c r="N22" s="356"/>
      <c r="O22" s="356"/>
      <c r="P22" s="319"/>
      <c r="Q22" s="373"/>
      <c r="R22" s="26">
        <v>2018</v>
      </c>
      <c r="S22" s="27">
        <v>2019</v>
      </c>
      <c r="T22" s="321"/>
      <c r="U22" s="356"/>
      <c r="V22" s="356"/>
      <c r="W22" s="377"/>
      <c r="X22" s="350"/>
    </row>
    <row r="23" spans="1:24" x14ac:dyDescent="0.25">
      <c r="A23" s="29" t="s">
        <v>39</v>
      </c>
      <c r="B23" s="369" t="s">
        <v>40</v>
      </c>
      <c r="C23" s="370"/>
      <c r="D23" s="370"/>
      <c r="E23" s="370"/>
      <c r="F23" s="370"/>
      <c r="G23" s="371"/>
      <c r="H23" s="30"/>
      <c r="I23" s="30"/>
      <c r="J23" s="31"/>
      <c r="K23" s="247"/>
      <c r="L23" s="32" t="s">
        <v>41</v>
      </c>
      <c r="M23" s="32" t="s">
        <v>42</v>
      </c>
      <c r="N23" s="32" t="s">
        <v>43</v>
      </c>
      <c r="O23" s="33" t="s">
        <v>44</v>
      </c>
      <c r="P23" s="32" t="s">
        <v>45</v>
      </c>
      <c r="Q23" s="32" t="s">
        <v>46</v>
      </c>
      <c r="R23" s="32" t="s">
        <v>47</v>
      </c>
      <c r="S23" s="32" t="s">
        <v>48</v>
      </c>
      <c r="T23" s="34" t="s">
        <v>49</v>
      </c>
      <c r="U23" s="32" t="s">
        <v>50</v>
      </c>
      <c r="V23" s="34" t="s">
        <v>51</v>
      </c>
      <c r="W23" s="34" t="s">
        <v>52</v>
      </c>
      <c r="X23" s="35"/>
    </row>
    <row r="24" spans="1:24" s="214" customFormat="1" x14ac:dyDescent="0.25">
      <c r="A24" s="122" t="s">
        <v>39</v>
      </c>
      <c r="B24" s="122" t="s">
        <v>48</v>
      </c>
      <c r="C24" s="121" t="s">
        <v>120</v>
      </c>
      <c r="D24" s="122" t="s">
        <v>461</v>
      </c>
      <c r="E24" s="122" t="s">
        <v>54</v>
      </c>
      <c r="F24" s="122" t="s">
        <v>125</v>
      </c>
      <c r="G24" s="122" t="s">
        <v>73</v>
      </c>
      <c r="H24" s="231" t="s">
        <v>208</v>
      </c>
      <c r="I24" s="122" t="s">
        <v>55</v>
      </c>
      <c r="J24" s="159" t="s">
        <v>123</v>
      </c>
      <c r="K24" s="248" t="s">
        <v>122</v>
      </c>
      <c r="L24" s="121" t="s">
        <v>56</v>
      </c>
      <c r="M24" s="160" t="s">
        <v>57</v>
      </c>
      <c r="N24" s="161" t="s">
        <v>575</v>
      </c>
      <c r="O24" s="162">
        <v>2017</v>
      </c>
      <c r="P24" s="163">
        <f>Q24+R24+S24</f>
        <v>274.5</v>
      </c>
      <c r="Q24" s="163">
        <v>91.5</v>
      </c>
      <c r="R24" s="163">
        <v>91.5</v>
      </c>
      <c r="S24" s="163">
        <v>91.5</v>
      </c>
      <c r="T24" s="122" t="s">
        <v>206</v>
      </c>
      <c r="U24" s="124" t="s">
        <v>58</v>
      </c>
      <c r="V24" s="261" t="s">
        <v>12</v>
      </c>
      <c r="W24" s="266" t="s">
        <v>12</v>
      </c>
      <c r="X24" s="120"/>
    </row>
    <row r="25" spans="1:24" s="214" customFormat="1" x14ac:dyDescent="0.25">
      <c r="A25" s="122" t="s">
        <v>40</v>
      </c>
      <c r="B25" s="122" t="s">
        <v>48</v>
      </c>
      <c r="C25" s="121" t="s">
        <v>120</v>
      </c>
      <c r="D25" s="122" t="s">
        <v>462</v>
      </c>
      <c r="E25" s="122" t="s">
        <v>54</v>
      </c>
      <c r="F25" s="122" t="s">
        <v>126</v>
      </c>
      <c r="G25" s="122" t="s">
        <v>73</v>
      </c>
      <c r="H25" s="231" t="s">
        <v>208</v>
      </c>
      <c r="I25" s="122" t="s">
        <v>55</v>
      </c>
      <c r="J25" s="164" t="s">
        <v>128</v>
      </c>
      <c r="K25" s="248" t="s">
        <v>122</v>
      </c>
      <c r="L25" s="121" t="s">
        <v>56</v>
      </c>
      <c r="M25" s="160" t="s">
        <v>57</v>
      </c>
      <c r="N25" s="161" t="s">
        <v>132</v>
      </c>
      <c r="O25" s="162">
        <v>2017</v>
      </c>
      <c r="P25" s="163">
        <f t="shared" ref="P25:P47" si="0">Q25+R25+S25</f>
        <v>600</v>
      </c>
      <c r="Q25" s="163">
        <v>200</v>
      </c>
      <c r="R25" s="163">
        <v>200</v>
      </c>
      <c r="S25" s="163">
        <v>200</v>
      </c>
      <c r="T25" s="122" t="s">
        <v>206</v>
      </c>
      <c r="U25" s="287" t="s">
        <v>58</v>
      </c>
      <c r="V25" s="261" t="s">
        <v>12</v>
      </c>
      <c r="W25" s="266" t="s">
        <v>12</v>
      </c>
      <c r="X25" s="120"/>
    </row>
    <row r="26" spans="1:24" s="214" customFormat="1" ht="22.5" x14ac:dyDescent="0.25">
      <c r="A26" s="122" t="s">
        <v>41</v>
      </c>
      <c r="B26" s="122" t="s">
        <v>48</v>
      </c>
      <c r="C26" s="121" t="s">
        <v>120</v>
      </c>
      <c r="D26" s="122" t="s">
        <v>463</v>
      </c>
      <c r="E26" s="122" t="s">
        <v>54</v>
      </c>
      <c r="F26" s="122" t="s">
        <v>137</v>
      </c>
      <c r="G26" s="122" t="s">
        <v>73</v>
      </c>
      <c r="H26" s="231" t="s">
        <v>208</v>
      </c>
      <c r="I26" s="122" t="s">
        <v>55</v>
      </c>
      <c r="J26" s="164" t="s">
        <v>71</v>
      </c>
      <c r="K26" s="248" t="s">
        <v>122</v>
      </c>
      <c r="L26" s="121" t="s">
        <v>56</v>
      </c>
      <c r="M26" s="160" t="s">
        <v>57</v>
      </c>
      <c r="N26" s="161" t="s">
        <v>138</v>
      </c>
      <c r="O26" s="162">
        <v>2017</v>
      </c>
      <c r="P26" s="163">
        <f t="shared" si="0"/>
        <v>502.79999999999995</v>
      </c>
      <c r="Q26" s="163">
        <v>167.6</v>
      </c>
      <c r="R26" s="163">
        <v>167.6</v>
      </c>
      <c r="S26" s="163">
        <v>167.6</v>
      </c>
      <c r="T26" s="122" t="s">
        <v>206</v>
      </c>
      <c r="U26" s="124" t="s">
        <v>80</v>
      </c>
      <c r="V26" s="261" t="s">
        <v>12</v>
      </c>
      <c r="W26" s="266" t="s">
        <v>12</v>
      </c>
      <c r="X26" s="120"/>
    </row>
    <row r="27" spans="1:24" s="214" customFormat="1" ht="22.5" x14ac:dyDescent="0.25">
      <c r="A27" s="122" t="s">
        <v>42</v>
      </c>
      <c r="B27" s="122" t="s">
        <v>48</v>
      </c>
      <c r="C27" s="121" t="s">
        <v>120</v>
      </c>
      <c r="D27" s="122" t="s">
        <v>464</v>
      </c>
      <c r="E27" s="122" t="s">
        <v>54</v>
      </c>
      <c r="F27" s="122" t="s">
        <v>121</v>
      </c>
      <c r="G27" s="122" t="s">
        <v>73</v>
      </c>
      <c r="H27" s="231" t="s">
        <v>208</v>
      </c>
      <c r="I27" s="122" t="s">
        <v>55</v>
      </c>
      <c r="J27" s="164" t="s">
        <v>127</v>
      </c>
      <c r="K27" s="248" t="s">
        <v>122</v>
      </c>
      <c r="L27" s="121" t="s">
        <v>56</v>
      </c>
      <c r="M27" s="160" t="s">
        <v>57</v>
      </c>
      <c r="N27" s="161" t="s">
        <v>591</v>
      </c>
      <c r="O27" s="162">
        <v>2017</v>
      </c>
      <c r="P27" s="163">
        <f t="shared" si="0"/>
        <v>4500</v>
      </c>
      <c r="Q27" s="163">
        <v>1500</v>
      </c>
      <c r="R27" s="163">
        <v>1500</v>
      </c>
      <c r="S27" s="163">
        <v>1500</v>
      </c>
      <c r="T27" s="122" t="s">
        <v>206</v>
      </c>
      <c r="U27" s="288" t="s">
        <v>80</v>
      </c>
      <c r="V27" s="261" t="s">
        <v>12</v>
      </c>
      <c r="W27" s="266" t="s">
        <v>12</v>
      </c>
      <c r="X27" s="120"/>
    </row>
    <row r="28" spans="1:24" s="214" customFormat="1" ht="22.5" x14ac:dyDescent="0.25">
      <c r="A28" s="122" t="s">
        <v>43</v>
      </c>
      <c r="B28" s="122" t="s">
        <v>48</v>
      </c>
      <c r="C28" s="121" t="s">
        <v>120</v>
      </c>
      <c r="D28" s="122" t="s">
        <v>465</v>
      </c>
      <c r="E28" s="122" t="s">
        <v>54</v>
      </c>
      <c r="F28" s="122" t="s">
        <v>130</v>
      </c>
      <c r="G28" s="122" t="s">
        <v>73</v>
      </c>
      <c r="H28" s="231" t="s">
        <v>208</v>
      </c>
      <c r="I28" s="122" t="s">
        <v>55</v>
      </c>
      <c r="J28" s="164" t="s">
        <v>131</v>
      </c>
      <c r="K28" s="248" t="s">
        <v>122</v>
      </c>
      <c r="L28" s="121" t="s">
        <v>56</v>
      </c>
      <c r="M28" s="160" t="s">
        <v>57</v>
      </c>
      <c r="N28" s="161" t="s">
        <v>592</v>
      </c>
      <c r="O28" s="162">
        <v>2017</v>
      </c>
      <c r="P28" s="163">
        <f t="shared" si="0"/>
        <v>900</v>
      </c>
      <c r="Q28" s="163">
        <v>300</v>
      </c>
      <c r="R28" s="163">
        <v>300</v>
      </c>
      <c r="S28" s="163">
        <v>300</v>
      </c>
      <c r="T28" s="122" t="s">
        <v>206</v>
      </c>
      <c r="U28" s="124" t="s">
        <v>80</v>
      </c>
      <c r="V28" s="261" t="s">
        <v>12</v>
      </c>
      <c r="W28" s="266" t="s">
        <v>12</v>
      </c>
      <c r="X28" s="120"/>
    </row>
    <row r="29" spans="1:24" s="214" customFormat="1" x14ac:dyDescent="0.25">
      <c r="A29" s="122" t="s">
        <v>44</v>
      </c>
      <c r="B29" s="122" t="s">
        <v>48</v>
      </c>
      <c r="C29" s="121" t="s">
        <v>120</v>
      </c>
      <c r="D29" s="122" t="s">
        <v>466</v>
      </c>
      <c r="E29" s="122" t="s">
        <v>54</v>
      </c>
      <c r="F29" s="122" t="s">
        <v>134</v>
      </c>
      <c r="G29" s="122" t="s">
        <v>73</v>
      </c>
      <c r="H29" s="231" t="s">
        <v>208</v>
      </c>
      <c r="I29" s="122" t="s">
        <v>55</v>
      </c>
      <c r="J29" s="164" t="s">
        <v>135</v>
      </c>
      <c r="K29" s="248" t="s">
        <v>122</v>
      </c>
      <c r="L29" s="121" t="s">
        <v>56</v>
      </c>
      <c r="M29" s="160" t="s">
        <v>57</v>
      </c>
      <c r="N29" s="161" t="s">
        <v>593</v>
      </c>
      <c r="O29" s="162">
        <v>2017</v>
      </c>
      <c r="P29" s="163">
        <f t="shared" si="0"/>
        <v>780</v>
      </c>
      <c r="Q29" s="163">
        <v>260</v>
      </c>
      <c r="R29" s="163">
        <v>260</v>
      </c>
      <c r="S29" s="163">
        <v>260</v>
      </c>
      <c r="T29" s="122" t="s">
        <v>206</v>
      </c>
      <c r="U29" s="289" t="s">
        <v>58</v>
      </c>
      <c r="V29" s="261" t="s">
        <v>12</v>
      </c>
      <c r="W29" s="266" t="s">
        <v>12</v>
      </c>
      <c r="X29" s="120"/>
    </row>
    <row r="30" spans="1:24" s="214" customFormat="1" x14ac:dyDescent="0.25">
      <c r="A30" s="122" t="s">
        <v>60</v>
      </c>
      <c r="B30" s="122" t="s">
        <v>48</v>
      </c>
      <c r="C30" s="121" t="s">
        <v>120</v>
      </c>
      <c r="D30" s="122" t="s">
        <v>467</v>
      </c>
      <c r="E30" s="122" t="s">
        <v>54</v>
      </c>
      <c r="F30" s="122" t="s">
        <v>137</v>
      </c>
      <c r="G30" s="122" t="s">
        <v>73</v>
      </c>
      <c r="H30" s="231" t="s">
        <v>208</v>
      </c>
      <c r="I30" s="122" t="s">
        <v>55</v>
      </c>
      <c r="J30" s="164" t="s">
        <v>71</v>
      </c>
      <c r="K30" s="248" t="s">
        <v>122</v>
      </c>
      <c r="L30" s="121" t="s">
        <v>56</v>
      </c>
      <c r="M30" s="160" t="s">
        <v>57</v>
      </c>
      <c r="N30" s="161" t="s">
        <v>594</v>
      </c>
      <c r="O30" s="162">
        <v>2017</v>
      </c>
      <c r="P30" s="163">
        <f t="shared" si="0"/>
        <v>285</v>
      </c>
      <c r="Q30" s="163">
        <v>95</v>
      </c>
      <c r="R30" s="163">
        <v>95</v>
      </c>
      <c r="S30" s="163">
        <v>95</v>
      </c>
      <c r="T30" s="122" t="s">
        <v>206</v>
      </c>
      <c r="U30" s="124" t="s">
        <v>58</v>
      </c>
      <c r="V30" s="261" t="s">
        <v>12</v>
      </c>
      <c r="W30" s="266" t="s">
        <v>12</v>
      </c>
      <c r="X30" s="120"/>
    </row>
    <row r="31" spans="1:24" s="214" customFormat="1" x14ac:dyDescent="0.25">
      <c r="A31" s="122" t="s">
        <v>61</v>
      </c>
      <c r="B31" s="122" t="s">
        <v>48</v>
      </c>
      <c r="C31" s="121" t="s">
        <v>120</v>
      </c>
      <c r="D31" s="122" t="s">
        <v>468</v>
      </c>
      <c r="E31" s="122" t="s">
        <v>54</v>
      </c>
      <c r="F31" s="122" t="s">
        <v>143</v>
      </c>
      <c r="G31" s="122" t="s">
        <v>73</v>
      </c>
      <c r="H31" s="231" t="s">
        <v>208</v>
      </c>
      <c r="I31" s="122" t="s">
        <v>55</v>
      </c>
      <c r="J31" s="164" t="s">
        <v>144</v>
      </c>
      <c r="K31" s="248" t="s">
        <v>122</v>
      </c>
      <c r="L31" s="121" t="s">
        <v>56</v>
      </c>
      <c r="M31" s="160" t="s">
        <v>57</v>
      </c>
      <c r="N31" s="161" t="s">
        <v>595</v>
      </c>
      <c r="O31" s="162">
        <v>2017</v>
      </c>
      <c r="P31" s="163">
        <f t="shared" si="0"/>
        <v>555</v>
      </c>
      <c r="Q31" s="163">
        <v>185</v>
      </c>
      <c r="R31" s="163">
        <v>185</v>
      </c>
      <c r="S31" s="163">
        <v>185</v>
      </c>
      <c r="T31" s="122" t="s">
        <v>206</v>
      </c>
      <c r="U31" s="124" t="s">
        <v>58</v>
      </c>
      <c r="V31" s="261" t="s">
        <v>12</v>
      </c>
      <c r="W31" s="266" t="s">
        <v>12</v>
      </c>
      <c r="X31" s="120"/>
    </row>
    <row r="32" spans="1:24" s="214" customFormat="1" x14ac:dyDescent="0.25">
      <c r="A32" s="122" t="s">
        <v>50</v>
      </c>
      <c r="B32" s="122" t="s">
        <v>48</v>
      </c>
      <c r="C32" s="121" t="s">
        <v>120</v>
      </c>
      <c r="D32" s="122" t="s">
        <v>469</v>
      </c>
      <c r="E32" s="122" t="s">
        <v>54</v>
      </c>
      <c r="F32" s="122" t="s">
        <v>155</v>
      </c>
      <c r="G32" s="122" t="s">
        <v>73</v>
      </c>
      <c r="H32" s="231" t="s">
        <v>208</v>
      </c>
      <c r="I32" s="122" t="s">
        <v>55</v>
      </c>
      <c r="J32" s="164" t="s">
        <v>157</v>
      </c>
      <c r="K32" s="248" t="s">
        <v>122</v>
      </c>
      <c r="L32" s="121" t="s">
        <v>56</v>
      </c>
      <c r="M32" s="160" t="s">
        <v>57</v>
      </c>
      <c r="N32" s="161" t="s">
        <v>596</v>
      </c>
      <c r="O32" s="162">
        <v>2017</v>
      </c>
      <c r="P32" s="163">
        <f t="shared" si="0"/>
        <v>810</v>
      </c>
      <c r="Q32" s="163">
        <v>270</v>
      </c>
      <c r="R32" s="163">
        <v>270</v>
      </c>
      <c r="S32" s="163">
        <v>270</v>
      </c>
      <c r="T32" s="122" t="s">
        <v>206</v>
      </c>
      <c r="U32" s="124" t="s">
        <v>58</v>
      </c>
      <c r="V32" s="261" t="s">
        <v>12</v>
      </c>
      <c r="W32" s="266" t="s">
        <v>12</v>
      </c>
      <c r="X32" s="120"/>
    </row>
    <row r="33" spans="1:24" s="214" customFormat="1" x14ac:dyDescent="0.25">
      <c r="A33" s="122" t="s">
        <v>51</v>
      </c>
      <c r="B33" s="122" t="s">
        <v>48</v>
      </c>
      <c r="C33" s="121" t="s">
        <v>120</v>
      </c>
      <c r="D33" s="122" t="s">
        <v>470</v>
      </c>
      <c r="E33" s="122" t="s">
        <v>54</v>
      </c>
      <c r="F33" s="122" t="s">
        <v>158</v>
      </c>
      <c r="G33" s="122" t="s">
        <v>73</v>
      </c>
      <c r="H33" s="231" t="s">
        <v>208</v>
      </c>
      <c r="I33" s="122" t="s">
        <v>55</v>
      </c>
      <c r="J33" s="164" t="s">
        <v>159</v>
      </c>
      <c r="K33" s="248" t="s">
        <v>122</v>
      </c>
      <c r="L33" s="121" t="s">
        <v>56</v>
      </c>
      <c r="M33" s="160" t="s">
        <v>57</v>
      </c>
      <c r="N33" s="161" t="s">
        <v>597</v>
      </c>
      <c r="O33" s="162">
        <v>2017</v>
      </c>
      <c r="P33" s="163">
        <f t="shared" si="0"/>
        <v>150</v>
      </c>
      <c r="Q33" s="163">
        <v>50</v>
      </c>
      <c r="R33" s="163">
        <v>50</v>
      </c>
      <c r="S33" s="163">
        <v>50</v>
      </c>
      <c r="T33" s="122" t="s">
        <v>206</v>
      </c>
      <c r="U33" s="124" t="s">
        <v>58</v>
      </c>
      <c r="V33" s="261" t="s">
        <v>12</v>
      </c>
      <c r="W33" s="266" t="s">
        <v>12</v>
      </c>
      <c r="X33" s="120"/>
    </row>
    <row r="34" spans="1:24" s="214" customFormat="1" x14ac:dyDescent="0.25">
      <c r="A34" s="122" t="s">
        <v>52</v>
      </c>
      <c r="B34" s="122" t="s">
        <v>48</v>
      </c>
      <c r="C34" s="121" t="s">
        <v>120</v>
      </c>
      <c r="D34" s="122" t="s">
        <v>471</v>
      </c>
      <c r="E34" s="122" t="s">
        <v>54</v>
      </c>
      <c r="F34" s="122" t="s">
        <v>163</v>
      </c>
      <c r="G34" s="122" t="s">
        <v>73</v>
      </c>
      <c r="H34" s="231" t="s">
        <v>208</v>
      </c>
      <c r="I34" s="122" t="s">
        <v>55</v>
      </c>
      <c r="J34" s="164" t="s">
        <v>161</v>
      </c>
      <c r="K34" s="248" t="s">
        <v>122</v>
      </c>
      <c r="L34" s="121" t="s">
        <v>56</v>
      </c>
      <c r="M34" s="160" t="s">
        <v>57</v>
      </c>
      <c r="N34" s="161" t="s">
        <v>598</v>
      </c>
      <c r="O34" s="162">
        <v>2017</v>
      </c>
      <c r="P34" s="163">
        <f t="shared" si="0"/>
        <v>525</v>
      </c>
      <c r="Q34" s="163">
        <v>175</v>
      </c>
      <c r="R34" s="163">
        <v>175</v>
      </c>
      <c r="S34" s="163">
        <v>175</v>
      </c>
      <c r="T34" s="122" t="s">
        <v>206</v>
      </c>
      <c r="U34" s="124" t="s">
        <v>58</v>
      </c>
      <c r="V34" s="261" t="s">
        <v>12</v>
      </c>
      <c r="W34" s="266" t="s">
        <v>12</v>
      </c>
      <c r="X34" s="120"/>
    </row>
    <row r="35" spans="1:24" s="214" customFormat="1" x14ac:dyDescent="0.25">
      <c r="A35" s="122" t="s">
        <v>62</v>
      </c>
      <c r="B35" s="122" t="s">
        <v>48</v>
      </c>
      <c r="C35" s="121" t="s">
        <v>120</v>
      </c>
      <c r="D35" s="122" t="s">
        <v>472</v>
      </c>
      <c r="E35" s="122" t="s">
        <v>54</v>
      </c>
      <c r="F35" s="122" t="s">
        <v>166</v>
      </c>
      <c r="G35" s="122" t="s">
        <v>73</v>
      </c>
      <c r="H35" s="231" t="s">
        <v>208</v>
      </c>
      <c r="I35" s="122" t="s">
        <v>55</v>
      </c>
      <c r="J35" s="164" t="s">
        <v>164</v>
      </c>
      <c r="K35" s="248" t="s">
        <v>122</v>
      </c>
      <c r="L35" s="121" t="s">
        <v>56</v>
      </c>
      <c r="M35" s="160" t="s">
        <v>57</v>
      </c>
      <c r="N35" s="161" t="s">
        <v>599</v>
      </c>
      <c r="O35" s="162">
        <v>2017</v>
      </c>
      <c r="P35" s="163">
        <f t="shared" si="0"/>
        <v>300</v>
      </c>
      <c r="Q35" s="163">
        <v>100</v>
      </c>
      <c r="R35" s="163">
        <v>100</v>
      </c>
      <c r="S35" s="163">
        <v>100</v>
      </c>
      <c r="T35" s="122" t="s">
        <v>206</v>
      </c>
      <c r="U35" s="124" t="s">
        <v>58</v>
      </c>
      <c r="V35" s="261" t="s">
        <v>12</v>
      </c>
      <c r="W35" s="266" t="s">
        <v>12</v>
      </c>
      <c r="X35" s="120"/>
    </row>
    <row r="36" spans="1:24" s="214" customFormat="1" x14ac:dyDescent="0.25">
      <c r="A36" s="122" t="s">
        <v>63</v>
      </c>
      <c r="B36" s="122" t="s">
        <v>48</v>
      </c>
      <c r="C36" s="121" t="s">
        <v>120</v>
      </c>
      <c r="D36" s="122" t="s">
        <v>473</v>
      </c>
      <c r="E36" s="122" t="s">
        <v>54</v>
      </c>
      <c r="F36" s="122" t="s">
        <v>167</v>
      </c>
      <c r="G36" s="122" t="s">
        <v>73</v>
      </c>
      <c r="H36" s="231" t="s">
        <v>208</v>
      </c>
      <c r="I36" s="122" t="s">
        <v>55</v>
      </c>
      <c r="J36" s="164" t="s">
        <v>168</v>
      </c>
      <c r="K36" s="248" t="s">
        <v>122</v>
      </c>
      <c r="L36" s="121" t="s">
        <v>56</v>
      </c>
      <c r="M36" s="160" t="s">
        <v>57</v>
      </c>
      <c r="N36" s="161" t="s">
        <v>600</v>
      </c>
      <c r="O36" s="162">
        <v>2017</v>
      </c>
      <c r="P36" s="163">
        <f t="shared" si="0"/>
        <v>1500</v>
      </c>
      <c r="Q36" s="163">
        <v>500</v>
      </c>
      <c r="R36" s="163">
        <v>500</v>
      </c>
      <c r="S36" s="163">
        <v>500</v>
      </c>
      <c r="T36" s="122" t="s">
        <v>206</v>
      </c>
      <c r="U36" s="124" t="s">
        <v>58</v>
      </c>
      <c r="V36" s="261" t="s">
        <v>12</v>
      </c>
      <c r="W36" s="266" t="s">
        <v>12</v>
      </c>
      <c r="X36" s="120"/>
    </row>
    <row r="37" spans="1:24" s="214" customFormat="1" x14ac:dyDescent="0.25">
      <c r="A37" s="122" t="s">
        <v>45</v>
      </c>
      <c r="B37" s="122" t="s">
        <v>48</v>
      </c>
      <c r="C37" s="121" t="s">
        <v>120</v>
      </c>
      <c r="D37" s="122" t="s">
        <v>474</v>
      </c>
      <c r="E37" s="122" t="s">
        <v>54</v>
      </c>
      <c r="F37" s="122" t="s">
        <v>152</v>
      </c>
      <c r="G37" s="122" t="s">
        <v>73</v>
      </c>
      <c r="H37" s="231" t="s">
        <v>208</v>
      </c>
      <c r="I37" s="122" t="s">
        <v>55</v>
      </c>
      <c r="J37" s="164" t="s">
        <v>153</v>
      </c>
      <c r="K37" s="248" t="s">
        <v>122</v>
      </c>
      <c r="L37" s="121" t="s">
        <v>56</v>
      </c>
      <c r="M37" s="160" t="s">
        <v>57</v>
      </c>
      <c r="N37" s="161" t="s">
        <v>601</v>
      </c>
      <c r="O37" s="162">
        <v>2017</v>
      </c>
      <c r="P37" s="163">
        <f t="shared" si="0"/>
        <v>50.699999999999996</v>
      </c>
      <c r="Q37" s="163">
        <v>16.899999999999999</v>
      </c>
      <c r="R37" s="163">
        <v>16.899999999999999</v>
      </c>
      <c r="S37" s="163">
        <v>16.899999999999999</v>
      </c>
      <c r="T37" s="122" t="s">
        <v>206</v>
      </c>
      <c r="U37" s="124" t="s">
        <v>58</v>
      </c>
      <c r="V37" s="261" t="s">
        <v>12</v>
      </c>
      <c r="W37" s="266" t="s">
        <v>12</v>
      </c>
      <c r="X37" s="120"/>
    </row>
    <row r="38" spans="1:24" s="214" customFormat="1" x14ac:dyDescent="0.25">
      <c r="A38" s="122" t="s">
        <v>46</v>
      </c>
      <c r="B38" s="122" t="s">
        <v>48</v>
      </c>
      <c r="C38" s="121" t="s">
        <v>120</v>
      </c>
      <c r="D38" s="122" t="s">
        <v>475</v>
      </c>
      <c r="E38" s="122" t="s">
        <v>54</v>
      </c>
      <c r="F38" s="122" t="s">
        <v>134</v>
      </c>
      <c r="G38" s="122" t="s">
        <v>73</v>
      </c>
      <c r="H38" s="231" t="s">
        <v>208</v>
      </c>
      <c r="I38" s="122" t="s">
        <v>55</v>
      </c>
      <c r="J38" s="164" t="s">
        <v>135</v>
      </c>
      <c r="K38" s="248" t="s">
        <v>122</v>
      </c>
      <c r="L38" s="121" t="s">
        <v>56</v>
      </c>
      <c r="M38" s="160" t="s">
        <v>57</v>
      </c>
      <c r="N38" s="161" t="s">
        <v>602</v>
      </c>
      <c r="O38" s="162">
        <v>2017</v>
      </c>
      <c r="P38" s="163">
        <f t="shared" si="0"/>
        <v>1469.1</v>
      </c>
      <c r="Q38" s="163">
        <v>489.7</v>
      </c>
      <c r="R38" s="163">
        <v>489.7</v>
      </c>
      <c r="S38" s="163">
        <v>489.7</v>
      </c>
      <c r="T38" s="122" t="s">
        <v>206</v>
      </c>
      <c r="U38" s="124" t="s">
        <v>58</v>
      </c>
      <c r="V38" s="261" t="s">
        <v>12</v>
      </c>
      <c r="W38" s="266" t="s">
        <v>12</v>
      </c>
      <c r="X38" s="120"/>
    </row>
    <row r="39" spans="1:24" s="214" customFormat="1" x14ac:dyDescent="0.25">
      <c r="A39" s="122" t="s">
        <v>47</v>
      </c>
      <c r="B39" s="122" t="s">
        <v>48</v>
      </c>
      <c r="C39" s="121" t="s">
        <v>120</v>
      </c>
      <c r="D39" s="122" t="s">
        <v>476</v>
      </c>
      <c r="E39" s="122" t="s">
        <v>54</v>
      </c>
      <c r="F39" s="122" t="s">
        <v>125</v>
      </c>
      <c r="G39" s="122" t="s">
        <v>73</v>
      </c>
      <c r="H39" s="231" t="s">
        <v>208</v>
      </c>
      <c r="I39" s="122" t="s">
        <v>55</v>
      </c>
      <c r="J39" s="159" t="s">
        <v>123</v>
      </c>
      <c r="K39" s="248" t="s">
        <v>122</v>
      </c>
      <c r="L39" s="121" t="s">
        <v>56</v>
      </c>
      <c r="M39" s="160" t="s">
        <v>57</v>
      </c>
      <c r="N39" s="161" t="s">
        <v>603</v>
      </c>
      <c r="O39" s="162">
        <v>2017</v>
      </c>
      <c r="P39" s="163">
        <f t="shared" si="0"/>
        <v>1154.4000000000001</v>
      </c>
      <c r="Q39" s="163">
        <v>384.8</v>
      </c>
      <c r="R39" s="163">
        <v>384.8</v>
      </c>
      <c r="S39" s="163">
        <v>384.8</v>
      </c>
      <c r="T39" s="122" t="s">
        <v>206</v>
      </c>
      <c r="U39" s="124" t="s">
        <v>58</v>
      </c>
      <c r="V39" s="261" t="s">
        <v>12</v>
      </c>
      <c r="W39" s="266" t="s">
        <v>12</v>
      </c>
      <c r="X39" s="120"/>
    </row>
    <row r="40" spans="1:24" s="214" customFormat="1" x14ac:dyDescent="0.25">
      <c r="A40" s="122" t="s">
        <v>48</v>
      </c>
      <c r="B40" s="122" t="s">
        <v>48</v>
      </c>
      <c r="C40" s="121" t="s">
        <v>120</v>
      </c>
      <c r="D40" s="122" t="s">
        <v>477</v>
      </c>
      <c r="E40" s="122" t="s">
        <v>54</v>
      </c>
      <c r="F40" s="122" t="s">
        <v>180</v>
      </c>
      <c r="G40" s="122" t="s">
        <v>73</v>
      </c>
      <c r="H40" s="231" t="s">
        <v>208</v>
      </c>
      <c r="I40" s="122" t="s">
        <v>55</v>
      </c>
      <c r="J40" s="159" t="s">
        <v>179</v>
      </c>
      <c r="K40" s="248" t="s">
        <v>122</v>
      </c>
      <c r="L40" s="121" t="s">
        <v>56</v>
      </c>
      <c r="M40" s="160" t="s">
        <v>57</v>
      </c>
      <c r="N40" s="161" t="s">
        <v>604</v>
      </c>
      <c r="O40" s="162">
        <v>2017</v>
      </c>
      <c r="P40" s="163">
        <f t="shared" si="0"/>
        <v>329.4</v>
      </c>
      <c r="Q40" s="163">
        <v>109.8</v>
      </c>
      <c r="R40" s="163">
        <v>109.8</v>
      </c>
      <c r="S40" s="163">
        <v>109.8</v>
      </c>
      <c r="T40" s="122" t="s">
        <v>206</v>
      </c>
      <c r="U40" s="124" t="s">
        <v>58</v>
      </c>
      <c r="V40" s="261" t="s">
        <v>12</v>
      </c>
      <c r="W40" s="266" t="s">
        <v>12</v>
      </c>
      <c r="X40" s="120"/>
    </row>
    <row r="41" spans="1:24" s="214" customFormat="1" x14ac:dyDescent="0.25">
      <c r="A41" s="122" t="s">
        <v>49</v>
      </c>
      <c r="B41" s="122" t="s">
        <v>48</v>
      </c>
      <c r="C41" s="121" t="s">
        <v>120</v>
      </c>
      <c r="D41" s="122" t="s">
        <v>478</v>
      </c>
      <c r="E41" s="122" t="s">
        <v>54</v>
      </c>
      <c r="F41" s="122" t="s">
        <v>175</v>
      </c>
      <c r="G41" s="122" t="s">
        <v>73</v>
      </c>
      <c r="H41" s="231" t="s">
        <v>208</v>
      </c>
      <c r="I41" s="122" t="s">
        <v>55</v>
      </c>
      <c r="J41" s="121" t="s">
        <v>174</v>
      </c>
      <c r="K41" s="249" t="s">
        <v>204</v>
      </c>
      <c r="L41" s="121" t="s">
        <v>56</v>
      </c>
      <c r="M41" s="121" t="s">
        <v>57</v>
      </c>
      <c r="N41" s="121" t="s">
        <v>217</v>
      </c>
      <c r="O41" s="162">
        <v>2017</v>
      </c>
      <c r="P41" s="163">
        <f t="shared" si="0"/>
        <v>700</v>
      </c>
      <c r="Q41" s="163">
        <v>300</v>
      </c>
      <c r="R41" s="163">
        <v>200</v>
      </c>
      <c r="S41" s="163">
        <v>200</v>
      </c>
      <c r="T41" s="123" t="s">
        <v>206</v>
      </c>
      <c r="U41" s="124" t="s">
        <v>58</v>
      </c>
      <c r="V41" s="125" t="s">
        <v>12</v>
      </c>
      <c r="W41" s="125" t="s">
        <v>12</v>
      </c>
      <c r="X41" s="120"/>
    </row>
    <row r="42" spans="1:24" s="214" customFormat="1" x14ac:dyDescent="0.25">
      <c r="A42" s="122" t="s">
        <v>64</v>
      </c>
      <c r="B42" s="122" t="s">
        <v>48</v>
      </c>
      <c r="C42" s="121" t="s">
        <v>120</v>
      </c>
      <c r="D42" s="122" t="s">
        <v>480</v>
      </c>
      <c r="E42" s="122" t="s">
        <v>54</v>
      </c>
      <c r="F42" s="122" t="s">
        <v>356</v>
      </c>
      <c r="G42" s="122" t="s">
        <v>73</v>
      </c>
      <c r="H42" s="231" t="s">
        <v>208</v>
      </c>
      <c r="I42" s="122" t="s">
        <v>55</v>
      </c>
      <c r="J42" s="82" t="s">
        <v>357</v>
      </c>
      <c r="K42" s="250" t="s">
        <v>338</v>
      </c>
      <c r="L42" s="82" t="s">
        <v>94</v>
      </c>
      <c r="M42" s="161" t="s">
        <v>57</v>
      </c>
      <c r="N42" s="165" t="s">
        <v>358</v>
      </c>
      <c r="O42" s="175">
        <v>2017</v>
      </c>
      <c r="P42" s="163">
        <f t="shared" si="0"/>
        <v>384.59999999999997</v>
      </c>
      <c r="Q42" s="163">
        <v>128.19999999999999</v>
      </c>
      <c r="R42" s="163">
        <v>128.19999999999999</v>
      </c>
      <c r="S42" s="163">
        <v>128.19999999999999</v>
      </c>
      <c r="T42" s="123" t="s">
        <v>206</v>
      </c>
      <c r="U42" s="124" t="s">
        <v>58</v>
      </c>
      <c r="V42" s="125" t="s">
        <v>12</v>
      </c>
      <c r="W42" s="329" t="s">
        <v>12</v>
      </c>
      <c r="X42" s="120"/>
    </row>
    <row r="43" spans="1:24" s="214" customFormat="1" ht="21" x14ac:dyDescent="0.25">
      <c r="A43" s="122" t="s">
        <v>65</v>
      </c>
      <c r="B43" s="122" t="s">
        <v>48</v>
      </c>
      <c r="C43" s="121" t="s">
        <v>120</v>
      </c>
      <c r="D43" s="122" t="s">
        <v>481</v>
      </c>
      <c r="E43" s="122" t="s">
        <v>54</v>
      </c>
      <c r="F43" s="122" t="s">
        <v>202</v>
      </c>
      <c r="G43" s="122" t="s">
        <v>73</v>
      </c>
      <c r="H43" s="122" t="s">
        <v>208</v>
      </c>
      <c r="I43" s="122" t="s">
        <v>55</v>
      </c>
      <c r="J43" s="159" t="s">
        <v>203</v>
      </c>
      <c r="K43" s="250" t="s">
        <v>204</v>
      </c>
      <c r="L43" s="121" t="s">
        <v>56</v>
      </c>
      <c r="M43" s="160" t="s">
        <v>57</v>
      </c>
      <c r="N43" s="161" t="s">
        <v>205</v>
      </c>
      <c r="O43" s="176">
        <v>2017</v>
      </c>
      <c r="P43" s="163">
        <f t="shared" si="0"/>
        <v>7142.4000000000005</v>
      </c>
      <c r="Q43" s="163">
        <v>2380.8000000000002</v>
      </c>
      <c r="R43" s="163">
        <v>2380.8000000000002</v>
      </c>
      <c r="S43" s="163">
        <v>2380.8000000000002</v>
      </c>
      <c r="T43" s="122" t="s">
        <v>206</v>
      </c>
      <c r="U43" s="124" t="s">
        <v>58</v>
      </c>
      <c r="V43" s="261" t="s">
        <v>12</v>
      </c>
      <c r="W43" s="266" t="s">
        <v>12</v>
      </c>
      <c r="X43" s="120"/>
    </row>
    <row r="44" spans="1:24" s="214" customFormat="1" ht="21" x14ac:dyDescent="0.25">
      <c r="A44" s="122" t="s">
        <v>66</v>
      </c>
      <c r="B44" s="122" t="s">
        <v>48</v>
      </c>
      <c r="C44" s="121" t="s">
        <v>120</v>
      </c>
      <c r="D44" s="122" t="s">
        <v>482</v>
      </c>
      <c r="E44" s="122" t="s">
        <v>201</v>
      </c>
      <c r="F44" s="158" t="s">
        <v>218</v>
      </c>
      <c r="G44" s="122" t="s">
        <v>73</v>
      </c>
      <c r="H44" s="231" t="s">
        <v>208</v>
      </c>
      <c r="I44" s="158" t="s">
        <v>55</v>
      </c>
      <c r="J44" s="167" t="s">
        <v>219</v>
      </c>
      <c r="K44" s="333" t="s">
        <v>204</v>
      </c>
      <c r="L44" s="167" t="s">
        <v>56</v>
      </c>
      <c r="M44" s="168" t="s">
        <v>57</v>
      </c>
      <c r="N44" s="169" t="s">
        <v>220</v>
      </c>
      <c r="O44" s="162">
        <v>2017</v>
      </c>
      <c r="P44" s="163">
        <f t="shared" si="0"/>
        <v>1000</v>
      </c>
      <c r="Q44" s="170">
        <v>300</v>
      </c>
      <c r="R44" s="170">
        <v>350</v>
      </c>
      <c r="S44" s="170">
        <v>350</v>
      </c>
      <c r="T44" s="291" t="s">
        <v>206</v>
      </c>
      <c r="U44" s="288" t="s">
        <v>58</v>
      </c>
      <c r="V44" s="327" t="s">
        <v>12</v>
      </c>
      <c r="W44" s="330" t="s">
        <v>12</v>
      </c>
      <c r="X44" s="120"/>
    </row>
    <row r="45" spans="1:24" s="214" customFormat="1" ht="21" x14ac:dyDescent="0.25">
      <c r="A45" s="122" t="s">
        <v>67</v>
      </c>
      <c r="B45" s="122" t="s">
        <v>48</v>
      </c>
      <c r="C45" s="121" t="s">
        <v>120</v>
      </c>
      <c r="D45" s="122" t="s">
        <v>483</v>
      </c>
      <c r="E45" s="122" t="s">
        <v>201</v>
      </c>
      <c r="F45" s="158" t="s">
        <v>218</v>
      </c>
      <c r="G45" s="122" t="s">
        <v>73</v>
      </c>
      <c r="H45" s="231" t="s">
        <v>208</v>
      </c>
      <c r="I45" s="158" t="s">
        <v>55</v>
      </c>
      <c r="J45" s="167" t="s">
        <v>219</v>
      </c>
      <c r="K45" s="333" t="s">
        <v>204</v>
      </c>
      <c r="L45" s="167" t="s">
        <v>56</v>
      </c>
      <c r="M45" s="168" t="s">
        <v>57</v>
      </c>
      <c r="N45" s="169" t="s">
        <v>220</v>
      </c>
      <c r="O45" s="162">
        <v>2017</v>
      </c>
      <c r="P45" s="163">
        <f t="shared" si="0"/>
        <v>6221.7999999999993</v>
      </c>
      <c r="Q45" s="170">
        <v>2040.6</v>
      </c>
      <c r="R45" s="170">
        <v>2090.6</v>
      </c>
      <c r="S45" s="170">
        <v>2090.6</v>
      </c>
      <c r="T45" s="291" t="s">
        <v>206</v>
      </c>
      <c r="U45" s="288" t="s">
        <v>58</v>
      </c>
      <c r="V45" s="327" t="s">
        <v>12</v>
      </c>
      <c r="W45" s="330" t="s">
        <v>12</v>
      </c>
      <c r="X45" s="120"/>
    </row>
    <row r="46" spans="1:24" s="214" customFormat="1" x14ac:dyDescent="0.25">
      <c r="A46" s="122" t="s">
        <v>68</v>
      </c>
      <c r="B46" s="183" t="s">
        <v>48</v>
      </c>
      <c r="C46" s="121" t="s">
        <v>120</v>
      </c>
      <c r="D46" s="122" t="s">
        <v>484</v>
      </c>
      <c r="E46" s="183" t="s">
        <v>54</v>
      </c>
      <c r="F46" s="122" t="s">
        <v>335</v>
      </c>
      <c r="G46" s="122" t="s">
        <v>73</v>
      </c>
      <c r="H46" s="122" t="s">
        <v>208</v>
      </c>
      <c r="I46" s="122" t="s">
        <v>55</v>
      </c>
      <c r="J46" s="159" t="s">
        <v>337</v>
      </c>
      <c r="K46" s="250" t="s">
        <v>338</v>
      </c>
      <c r="L46" s="187" t="s">
        <v>56</v>
      </c>
      <c r="M46" s="188" t="s">
        <v>57</v>
      </c>
      <c r="N46" s="161" t="s">
        <v>339</v>
      </c>
      <c r="O46" s="162">
        <v>2017</v>
      </c>
      <c r="P46" s="163">
        <f t="shared" si="0"/>
        <v>1581.6000000000001</v>
      </c>
      <c r="Q46" s="163">
        <v>527.20000000000005</v>
      </c>
      <c r="R46" s="163">
        <v>527.20000000000005</v>
      </c>
      <c r="S46" s="163">
        <v>527.20000000000005</v>
      </c>
      <c r="T46" s="123" t="s">
        <v>206</v>
      </c>
      <c r="U46" s="124" t="s">
        <v>58</v>
      </c>
      <c r="V46" s="261" t="s">
        <v>12</v>
      </c>
      <c r="W46" s="266" t="s">
        <v>12</v>
      </c>
      <c r="X46" s="120"/>
    </row>
    <row r="47" spans="1:24" s="214" customFormat="1" ht="15.75" thickBot="1" x14ac:dyDescent="0.3">
      <c r="A47" s="122" t="s">
        <v>69</v>
      </c>
      <c r="B47" s="122" t="s">
        <v>48</v>
      </c>
      <c r="C47" s="121" t="s">
        <v>53</v>
      </c>
      <c r="D47" s="122" t="s">
        <v>485</v>
      </c>
      <c r="E47" s="122" t="s">
        <v>54</v>
      </c>
      <c r="F47" s="122" t="s">
        <v>340</v>
      </c>
      <c r="G47" s="122" t="s">
        <v>73</v>
      </c>
      <c r="H47" s="122" t="s">
        <v>208</v>
      </c>
      <c r="I47" s="122" t="s">
        <v>55</v>
      </c>
      <c r="J47" s="82" t="s">
        <v>341</v>
      </c>
      <c r="K47" s="332" t="s">
        <v>338</v>
      </c>
      <c r="L47" s="187" t="s">
        <v>56</v>
      </c>
      <c r="M47" s="188" t="s">
        <v>57</v>
      </c>
      <c r="N47" s="161" t="s">
        <v>342</v>
      </c>
      <c r="O47" s="162">
        <v>2017</v>
      </c>
      <c r="P47" s="163">
        <f t="shared" si="0"/>
        <v>54.900000000000006</v>
      </c>
      <c r="Q47" s="190">
        <v>18.3</v>
      </c>
      <c r="R47" s="190">
        <v>18.3</v>
      </c>
      <c r="S47" s="190">
        <v>18.3</v>
      </c>
      <c r="T47" s="123" t="s">
        <v>206</v>
      </c>
      <c r="U47" s="124" t="s">
        <v>58</v>
      </c>
      <c r="V47" s="125" t="s">
        <v>12</v>
      </c>
      <c r="W47" s="329" t="s">
        <v>12</v>
      </c>
      <c r="X47" s="120"/>
    </row>
    <row r="48" spans="1:24" x14ac:dyDescent="0.25">
      <c r="A48" s="43" t="s">
        <v>101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5"/>
      <c r="P48" s="156">
        <f>SUM(P24:P47)</f>
        <v>31771.200000000001</v>
      </c>
      <c r="Q48" s="156">
        <f>SUM(Q24:Q47)</f>
        <v>10590.4</v>
      </c>
      <c r="R48" s="156">
        <f>SUM(R24:R47)</f>
        <v>10590.4</v>
      </c>
      <c r="S48" s="156">
        <f>SUM(S24:S47)</f>
        <v>10590.4</v>
      </c>
      <c r="T48" s="46"/>
      <c r="U48" s="115"/>
      <c r="V48" s="48"/>
      <c r="W48" s="49"/>
      <c r="X48" s="50"/>
    </row>
    <row r="49" spans="1:24" s="214" customFormat="1" ht="22.5" x14ac:dyDescent="0.25">
      <c r="A49" s="325" t="s">
        <v>70</v>
      </c>
      <c r="B49" s="122" t="s">
        <v>48</v>
      </c>
      <c r="C49" s="121" t="s">
        <v>120</v>
      </c>
      <c r="D49" s="122" t="s">
        <v>486</v>
      </c>
      <c r="E49" s="122" t="s">
        <v>54</v>
      </c>
      <c r="F49" s="122" t="s">
        <v>181</v>
      </c>
      <c r="G49" s="325" t="s">
        <v>73</v>
      </c>
      <c r="H49" s="122" t="s">
        <v>208</v>
      </c>
      <c r="I49" s="326" t="s">
        <v>93</v>
      </c>
      <c r="J49" s="159" t="s">
        <v>182</v>
      </c>
      <c r="K49" s="248" t="s">
        <v>122</v>
      </c>
      <c r="L49" s="121" t="s">
        <v>56</v>
      </c>
      <c r="M49" s="160" t="s">
        <v>57</v>
      </c>
      <c r="N49" s="161" t="s">
        <v>183</v>
      </c>
      <c r="O49" s="176">
        <v>2017</v>
      </c>
      <c r="P49" s="177">
        <f t="shared" ref="P49:P67" si="1">Q49+R49+S49</f>
        <v>2700</v>
      </c>
      <c r="Q49" s="177">
        <v>900</v>
      </c>
      <c r="R49" s="177">
        <v>900</v>
      </c>
      <c r="S49" s="177">
        <v>900</v>
      </c>
      <c r="T49" s="183" t="s">
        <v>206</v>
      </c>
      <c r="U49" s="289" t="s">
        <v>80</v>
      </c>
      <c r="V49" s="290" t="s">
        <v>12</v>
      </c>
      <c r="W49" s="290" t="s">
        <v>12</v>
      </c>
      <c r="X49" s="120"/>
    </row>
    <row r="50" spans="1:24" s="214" customFormat="1" ht="22.5" x14ac:dyDescent="0.25">
      <c r="A50" s="325" t="s">
        <v>368</v>
      </c>
      <c r="B50" s="122" t="s">
        <v>48</v>
      </c>
      <c r="C50" s="121" t="s">
        <v>120</v>
      </c>
      <c r="D50" s="122" t="s">
        <v>487</v>
      </c>
      <c r="E50" s="122" t="s">
        <v>54</v>
      </c>
      <c r="F50" s="122" t="s">
        <v>185</v>
      </c>
      <c r="G50" s="325" t="s">
        <v>73</v>
      </c>
      <c r="H50" s="122" t="s">
        <v>208</v>
      </c>
      <c r="I50" s="326" t="s">
        <v>93</v>
      </c>
      <c r="J50" s="159" t="s">
        <v>184</v>
      </c>
      <c r="K50" s="248" t="s">
        <v>122</v>
      </c>
      <c r="L50" s="121" t="s">
        <v>56</v>
      </c>
      <c r="M50" s="160" t="s">
        <v>57</v>
      </c>
      <c r="N50" s="161" t="s">
        <v>186</v>
      </c>
      <c r="O50" s="162">
        <v>2017</v>
      </c>
      <c r="P50" s="163">
        <f t="shared" si="1"/>
        <v>574.79999999999995</v>
      </c>
      <c r="Q50" s="163">
        <v>191.6</v>
      </c>
      <c r="R50" s="163">
        <v>191.6</v>
      </c>
      <c r="S50" s="163">
        <v>191.6</v>
      </c>
      <c r="T50" s="122" t="s">
        <v>206</v>
      </c>
      <c r="U50" s="289" t="s">
        <v>80</v>
      </c>
      <c r="V50" s="261" t="s">
        <v>12</v>
      </c>
      <c r="W50" s="266" t="s">
        <v>12</v>
      </c>
      <c r="X50" s="120"/>
    </row>
    <row r="51" spans="1:24" s="214" customFormat="1" ht="21.75" thickBot="1" x14ac:dyDescent="0.3">
      <c r="A51" s="325" t="s">
        <v>369</v>
      </c>
      <c r="B51" s="122" t="s">
        <v>48</v>
      </c>
      <c r="C51" s="121" t="s">
        <v>120</v>
      </c>
      <c r="D51" s="122" t="s">
        <v>488</v>
      </c>
      <c r="E51" s="122" t="s">
        <v>54</v>
      </c>
      <c r="F51" s="122" t="s">
        <v>560</v>
      </c>
      <c r="G51" s="325" t="s">
        <v>73</v>
      </c>
      <c r="H51" s="122" t="s">
        <v>208</v>
      </c>
      <c r="I51" s="326" t="s">
        <v>93</v>
      </c>
      <c r="J51" s="121" t="s">
        <v>285</v>
      </c>
      <c r="K51" s="250" t="s">
        <v>228</v>
      </c>
      <c r="L51" s="121" t="s">
        <v>56</v>
      </c>
      <c r="M51" s="160" t="s">
        <v>57</v>
      </c>
      <c r="N51" s="121" t="s">
        <v>605</v>
      </c>
      <c r="O51" s="176">
        <v>2017</v>
      </c>
      <c r="P51" s="163">
        <f>SUM(Q51:S51)</f>
        <v>436.20000000000005</v>
      </c>
      <c r="Q51" s="163">
        <v>145.4</v>
      </c>
      <c r="R51" s="163">
        <v>145.4</v>
      </c>
      <c r="S51" s="163">
        <v>145.4</v>
      </c>
      <c r="T51" s="122" t="s">
        <v>206</v>
      </c>
      <c r="U51" s="288" t="s">
        <v>58</v>
      </c>
      <c r="V51" s="261" t="s">
        <v>12</v>
      </c>
      <c r="W51" s="266" t="s">
        <v>12</v>
      </c>
      <c r="X51" s="120"/>
    </row>
    <row r="52" spans="1:24" s="214" customFormat="1" x14ac:dyDescent="0.25">
      <c r="A52" s="325" t="s">
        <v>370</v>
      </c>
      <c r="B52" s="122" t="s">
        <v>48</v>
      </c>
      <c r="C52" s="121" t="s">
        <v>120</v>
      </c>
      <c r="D52" s="122" t="s">
        <v>489</v>
      </c>
      <c r="E52" s="122" t="s">
        <v>54</v>
      </c>
      <c r="F52" s="122" t="s">
        <v>349</v>
      </c>
      <c r="G52" s="325" t="s">
        <v>73</v>
      </c>
      <c r="H52" s="122" t="s">
        <v>208</v>
      </c>
      <c r="I52" s="326" t="s">
        <v>93</v>
      </c>
      <c r="J52" s="82" t="s">
        <v>350</v>
      </c>
      <c r="K52" s="250" t="s">
        <v>338</v>
      </c>
      <c r="L52" s="179" t="s">
        <v>94</v>
      </c>
      <c r="M52" s="180" t="s">
        <v>57</v>
      </c>
      <c r="N52" s="181" t="s">
        <v>351</v>
      </c>
      <c r="O52" s="182">
        <v>2017</v>
      </c>
      <c r="P52" s="163">
        <f t="shared" ref="P52:P54" si="2">SUM(Q52:S52)</f>
        <v>180</v>
      </c>
      <c r="Q52" s="163">
        <v>60</v>
      </c>
      <c r="R52" s="163">
        <v>60</v>
      </c>
      <c r="S52" s="163">
        <v>60</v>
      </c>
      <c r="T52" s="122" t="s">
        <v>206</v>
      </c>
      <c r="U52" s="288" t="s">
        <v>58</v>
      </c>
      <c r="V52" s="261" t="s">
        <v>12</v>
      </c>
      <c r="W52" s="266" t="s">
        <v>12</v>
      </c>
      <c r="X52" s="120"/>
    </row>
    <row r="53" spans="1:24" s="214" customFormat="1" x14ac:dyDescent="0.25">
      <c r="A53" s="325" t="s">
        <v>371</v>
      </c>
      <c r="B53" s="183" t="s">
        <v>48</v>
      </c>
      <c r="C53" s="121" t="s">
        <v>120</v>
      </c>
      <c r="D53" s="122" t="s">
        <v>490</v>
      </c>
      <c r="E53" s="183" t="s">
        <v>54</v>
      </c>
      <c r="F53" s="183" t="s">
        <v>352</v>
      </c>
      <c r="G53" s="226" t="s">
        <v>73</v>
      </c>
      <c r="H53" s="122" t="s">
        <v>208</v>
      </c>
      <c r="I53" s="229" t="s">
        <v>93</v>
      </c>
      <c r="J53" s="184" t="s">
        <v>353</v>
      </c>
      <c r="K53" s="333" t="s">
        <v>338</v>
      </c>
      <c r="L53" s="167" t="s">
        <v>94</v>
      </c>
      <c r="M53" s="168" t="s">
        <v>57</v>
      </c>
      <c r="N53" s="185" t="s">
        <v>354</v>
      </c>
      <c r="O53" s="182">
        <v>2017</v>
      </c>
      <c r="P53" s="163">
        <f t="shared" si="2"/>
        <v>34.1</v>
      </c>
      <c r="Q53" s="177">
        <v>34.1</v>
      </c>
      <c r="R53" s="177"/>
      <c r="S53" s="177"/>
      <c r="T53" s="122" t="s">
        <v>206</v>
      </c>
      <c r="U53" s="288" t="s">
        <v>58</v>
      </c>
      <c r="V53" s="261" t="s">
        <v>12</v>
      </c>
      <c r="W53" s="266" t="s">
        <v>12</v>
      </c>
      <c r="X53" s="120"/>
    </row>
    <row r="54" spans="1:24" s="214" customFormat="1" x14ac:dyDescent="0.25">
      <c r="A54" s="325" t="s">
        <v>372</v>
      </c>
      <c r="B54" s="183" t="s">
        <v>48</v>
      </c>
      <c r="C54" s="121" t="s">
        <v>120</v>
      </c>
      <c r="D54" s="122" t="s">
        <v>491</v>
      </c>
      <c r="E54" s="183" t="s">
        <v>54</v>
      </c>
      <c r="F54" s="183" t="s">
        <v>152</v>
      </c>
      <c r="G54" s="226" t="s">
        <v>73</v>
      </c>
      <c r="H54" s="122" t="s">
        <v>208</v>
      </c>
      <c r="I54" s="229" t="s">
        <v>93</v>
      </c>
      <c r="J54" s="186" t="s">
        <v>153</v>
      </c>
      <c r="K54" s="333" t="s">
        <v>338</v>
      </c>
      <c r="L54" s="167" t="s">
        <v>94</v>
      </c>
      <c r="M54" s="168" t="s">
        <v>57</v>
      </c>
      <c r="N54" s="185" t="s">
        <v>355</v>
      </c>
      <c r="O54" s="182">
        <v>2017</v>
      </c>
      <c r="P54" s="163">
        <f t="shared" si="2"/>
        <v>68.2</v>
      </c>
      <c r="Q54" s="177"/>
      <c r="R54" s="177">
        <v>34.1</v>
      </c>
      <c r="S54" s="177">
        <v>34.1</v>
      </c>
      <c r="T54" s="122" t="s">
        <v>206</v>
      </c>
      <c r="U54" s="288" t="s">
        <v>58</v>
      </c>
      <c r="V54" s="261" t="s">
        <v>12</v>
      </c>
      <c r="W54" s="266" t="s">
        <v>12</v>
      </c>
      <c r="X54" s="120"/>
    </row>
    <row r="55" spans="1:24" x14ac:dyDescent="0.25">
      <c r="A55" s="43" t="s">
        <v>100</v>
      </c>
      <c r="B55" s="44"/>
      <c r="C55" s="44"/>
      <c r="D55" s="79"/>
      <c r="E55" s="44"/>
      <c r="F55" s="44"/>
      <c r="G55" s="44"/>
      <c r="H55" s="232"/>
      <c r="I55" s="44"/>
      <c r="J55" s="44"/>
      <c r="K55" s="44"/>
      <c r="L55" s="44"/>
      <c r="M55" s="44"/>
      <c r="N55" s="44"/>
      <c r="O55" s="45"/>
      <c r="P55" s="156">
        <f>SUM(P49:P54)</f>
        <v>3993.2999999999997</v>
      </c>
      <c r="Q55" s="156">
        <f>SUM(Q49:Q54)</f>
        <v>1331.1</v>
      </c>
      <c r="R55" s="156">
        <f>SUM(R49:R54)</f>
        <v>1331.1</v>
      </c>
      <c r="S55" s="156">
        <f>SUM(S49:S54)</f>
        <v>1331.1</v>
      </c>
      <c r="T55" s="46"/>
      <c r="U55" s="72"/>
      <c r="V55" s="48"/>
      <c r="W55" s="49"/>
      <c r="X55" s="50"/>
    </row>
    <row r="56" spans="1:24" s="214" customFormat="1" x14ac:dyDescent="0.25">
      <c r="A56" s="122" t="s">
        <v>373</v>
      </c>
      <c r="B56" s="122" t="s">
        <v>48</v>
      </c>
      <c r="C56" s="121" t="s">
        <v>120</v>
      </c>
      <c r="D56" s="124" t="s">
        <v>492</v>
      </c>
      <c r="E56" s="122" t="s">
        <v>54</v>
      </c>
      <c r="F56" s="122" t="s">
        <v>189</v>
      </c>
      <c r="G56" s="325" t="s">
        <v>73</v>
      </c>
      <c r="H56" s="122" t="s">
        <v>208</v>
      </c>
      <c r="I56" s="326" t="s">
        <v>59</v>
      </c>
      <c r="J56" s="159" t="s">
        <v>188</v>
      </c>
      <c r="K56" s="248" t="s">
        <v>122</v>
      </c>
      <c r="L56" s="121" t="s">
        <v>56</v>
      </c>
      <c r="M56" s="160" t="s">
        <v>57</v>
      </c>
      <c r="N56" s="161" t="s">
        <v>187</v>
      </c>
      <c r="O56" s="162">
        <v>2017</v>
      </c>
      <c r="P56" s="163">
        <f t="shared" si="1"/>
        <v>564.29999999999995</v>
      </c>
      <c r="Q56" s="163">
        <v>188.1</v>
      </c>
      <c r="R56" s="163">
        <v>188.1</v>
      </c>
      <c r="S56" s="163">
        <v>188.1</v>
      </c>
      <c r="T56" s="122" t="s">
        <v>206</v>
      </c>
      <c r="U56" s="124" t="s">
        <v>58</v>
      </c>
      <c r="V56" s="261" t="s">
        <v>12</v>
      </c>
      <c r="W56" s="266" t="s">
        <v>12</v>
      </c>
      <c r="X56" s="120"/>
    </row>
    <row r="57" spans="1:24" s="214" customFormat="1" ht="21" x14ac:dyDescent="0.25">
      <c r="A57" s="122" t="s">
        <v>374</v>
      </c>
      <c r="B57" s="122" t="s">
        <v>48</v>
      </c>
      <c r="C57" s="121" t="s">
        <v>120</v>
      </c>
      <c r="D57" s="124" t="s">
        <v>493</v>
      </c>
      <c r="E57" s="122" t="s">
        <v>54</v>
      </c>
      <c r="F57" s="122" t="s">
        <v>283</v>
      </c>
      <c r="G57" s="325" t="s">
        <v>73</v>
      </c>
      <c r="H57" s="122" t="s">
        <v>208</v>
      </c>
      <c r="I57" s="326" t="s">
        <v>59</v>
      </c>
      <c r="J57" s="121" t="s">
        <v>281</v>
      </c>
      <c r="K57" s="250" t="s">
        <v>228</v>
      </c>
      <c r="L57" s="121" t="s">
        <v>56</v>
      </c>
      <c r="M57" s="160" t="s">
        <v>57</v>
      </c>
      <c r="N57" s="121" t="s">
        <v>282</v>
      </c>
      <c r="O57" s="162">
        <v>2017</v>
      </c>
      <c r="P57" s="163">
        <f t="shared" si="1"/>
        <v>258.89999999999998</v>
      </c>
      <c r="Q57" s="163">
        <v>86.3</v>
      </c>
      <c r="R57" s="163">
        <v>86.3</v>
      </c>
      <c r="S57" s="163">
        <v>86.3</v>
      </c>
      <c r="T57" s="122" t="s">
        <v>206</v>
      </c>
      <c r="U57" s="124" t="s">
        <v>58</v>
      </c>
      <c r="V57" s="125" t="s">
        <v>12</v>
      </c>
      <c r="W57" s="125" t="s">
        <v>12</v>
      </c>
      <c r="X57" s="120"/>
    </row>
    <row r="58" spans="1:24" s="267" customFormat="1" ht="21" x14ac:dyDescent="0.25">
      <c r="A58" s="122" t="s">
        <v>375</v>
      </c>
      <c r="B58" s="122" t="s">
        <v>48</v>
      </c>
      <c r="C58" s="121" t="s">
        <v>120</v>
      </c>
      <c r="D58" s="124" t="s">
        <v>494</v>
      </c>
      <c r="E58" s="122" t="s">
        <v>54</v>
      </c>
      <c r="F58" s="122" t="s">
        <v>359</v>
      </c>
      <c r="G58" s="325" t="s">
        <v>73</v>
      </c>
      <c r="H58" s="122" t="s">
        <v>208</v>
      </c>
      <c r="I58" s="326" t="s">
        <v>59</v>
      </c>
      <c r="J58" s="159" t="s">
        <v>360</v>
      </c>
      <c r="K58" s="332" t="s">
        <v>361</v>
      </c>
      <c r="L58" s="187" t="s">
        <v>56</v>
      </c>
      <c r="M58" s="188" t="s">
        <v>57</v>
      </c>
      <c r="N58" s="161" t="s">
        <v>362</v>
      </c>
      <c r="O58" s="261">
        <v>2017</v>
      </c>
      <c r="P58" s="163">
        <f t="shared" si="1"/>
        <v>260</v>
      </c>
      <c r="Q58" s="163">
        <v>60</v>
      </c>
      <c r="R58" s="163">
        <v>100</v>
      </c>
      <c r="S58" s="163">
        <v>100</v>
      </c>
      <c r="T58" s="122" t="s">
        <v>206</v>
      </c>
      <c r="U58" s="124" t="s">
        <v>58</v>
      </c>
      <c r="V58" s="125" t="s">
        <v>12</v>
      </c>
      <c r="W58" s="329" t="s">
        <v>12</v>
      </c>
      <c r="X58" s="120"/>
    </row>
    <row r="59" spans="1:24" s="267" customFormat="1" ht="21" x14ac:dyDescent="0.25">
      <c r="A59" s="122" t="s">
        <v>376</v>
      </c>
      <c r="B59" s="122" t="s">
        <v>48</v>
      </c>
      <c r="C59" s="121" t="s">
        <v>120</v>
      </c>
      <c r="D59" s="124" t="s">
        <v>495</v>
      </c>
      <c r="E59" s="122" t="s">
        <v>54</v>
      </c>
      <c r="F59" s="122" t="s">
        <v>365</v>
      </c>
      <c r="G59" s="325" t="s">
        <v>73</v>
      </c>
      <c r="H59" s="122" t="s">
        <v>208</v>
      </c>
      <c r="I59" s="326" t="s">
        <v>59</v>
      </c>
      <c r="J59" s="82" t="s">
        <v>90</v>
      </c>
      <c r="K59" s="332" t="s">
        <v>361</v>
      </c>
      <c r="L59" s="187" t="s">
        <v>56</v>
      </c>
      <c r="M59" s="188" t="s">
        <v>57</v>
      </c>
      <c r="N59" s="161" t="s">
        <v>366</v>
      </c>
      <c r="O59" s="261">
        <v>2017</v>
      </c>
      <c r="P59" s="163">
        <f t="shared" si="1"/>
        <v>513</v>
      </c>
      <c r="Q59" s="163">
        <v>171</v>
      </c>
      <c r="R59" s="163">
        <v>171</v>
      </c>
      <c r="S59" s="163">
        <v>171</v>
      </c>
      <c r="T59" s="122" t="s">
        <v>206</v>
      </c>
      <c r="U59" s="124" t="s">
        <v>58</v>
      </c>
      <c r="V59" s="125" t="s">
        <v>12</v>
      </c>
      <c r="W59" s="329" t="s">
        <v>12</v>
      </c>
      <c r="X59" s="120"/>
    </row>
    <row r="60" spans="1:24" s="214" customFormat="1" ht="21" x14ac:dyDescent="0.25">
      <c r="A60" s="122" t="s">
        <v>377</v>
      </c>
      <c r="B60" s="122" t="s">
        <v>48</v>
      </c>
      <c r="C60" s="121" t="s">
        <v>120</v>
      </c>
      <c r="D60" s="124" t="s">
        <v>496</v>
      </c>
      <c r="E60" s="122" t="s">
        <v>54</v>
      </c>
      <c r="F60" s="122" t="s">
        <v>445</v>
      </c>
      <c r="G60" s="325" t="s">
        <v>73</v>
      </c>
      <c r="H60" s="122" t="s">
        <v>208</v>
      </c>
      <c r="I60" s="326" t="s">
        <v>59</v>
      </c>
      <c r="J60" s="159" t="s">
        <v>444</v>
      </c>
      <c r="K60" s="332" t="s">
        <v>446</v>
      </c>
      <c r="L60" s="187" t="s">
        <v>56</v>
      </c>
      <c r="M60" s="188" t="s">
        <v>57</v>
      </c>
      <c r="N60" s="161" t="s">
        <v>447</v>
      </c>
      <c r="O60" s="162">
        <v>2017</v>
      </c>
      <c r="P60" s="163">
        <f t="shared" si="1"/>
        <v>1441.29</v>
      </c>
      <c r="Q60" s="163">
        <v>480.43</v>
      </c>
      <c r="R60" s="163">
        <v>480.43</v>
      </c>
      <c r="S60" s="163">
        <v>480.43</v>
      </c>
      <c r="T60" s="122" t="s">
        <v>206</v>
      </c>
      <c r="U60" s="124" t="s">
        <v>58</v>
      </c>
      <c r="V60" s="261" t="s">
        <v>12</v>
      </c>
      <c r="W60" s="266" t="s">
        <v>12</v>
      </c>
      <c r="X60" s="120"/>
    </row>
    <row r="61" spans="1:24" s="214" customFormat="1" ht="21" x14ac:dyDescent="0.25">
      <c r="A61" s="122" t="s">
        <v>378</v>
      </c>
      <c r="B61" s="122" t="s">
        <v>48</v>
      </c>
      <c r="C61" s="121" t="s">
        <v>120</v>
      </c>
      <c r="D61" s="124" t="s">
        <v>497</v>
      </c>
      <c r="E61" s="122" t="s">
        <v>54</v>
      </c>
      <c r="F61" s="122" t="s">
        <v>450</v>
      </c>
      <c r="G61" s="325" t="s">
        <v>73</v>
      </c>
      <c r="H61" s="122" t="s">
        <v>208</v>
      </c>
      <c r="I61" s="326" t="s">
        <v>59</v>
      </c>
      <c r="J61" s="159" t="s">
        <v>448</v>
      </c>
      <c r="K61" s="332" t="s">
        <v>446</v>
      </c>
      <c r="L61" s="187" t="s">
        <v>56</v>
      </c>
      <c r="M61" s="188" t="s">
        <v>57</v>
      </c>
      <c r="N61" s="161" t="s">
        <v>449</v>
      </c>
      <c r="O61" s="162">
        <v>2017</v>
      </c>
      <c r="P61" s="163">
        <f t="shared" si="1"/>
        <v>2210.04</v>
      </c>
      <c r="Q61" s="163">
        <v>736.68</v>
      </c>
      <c r="R61" s="163">
        <v>736.68</v>
      </c>
      <c r="S61" s="163">
        <v>736.68</v>
      </c>
      <c r="T61" s="122" t="s">
        <v>206</v>
      </c>
      <c r="U61" s="124" t="s">
        <v>58</v>
      </c>
      <c r="V61" s="261" t="s">
        <v>12</v>
      </c>
      <c r="W61" s="266" t="s">
        <v>12</v>
      </c>
      <c r="X61" s="120"/>
    </row>
    <row r="62" spans="1:24" s="267" customFormat="1" x14ac:dyDescent="0.25">
      <c r="A62" s="122" t="s">
        <v>379</v>
      </c>
      <c r="B62" s="122" t="s">
        <v>48</v>
      </c>
      <c r="C62" s="121" t="s">
        <v>120</v>
      </c>
      <c r="D62" s="124" t="s">
        <v>498</v>
      </c>
      <c r="E62" s="122" t="s">
        <v>54</v>
      </c>
      <c r="F62" s="122" t="s">
        <v>455</v>
      </c>
      <c r="G62" s="325" t="s">
        <v>73</v>
      </c>
      <c r="H62" s="122" t="s">
        <v>590</v>
      </c>
      <c r="I62" s="326" t="s">
        <v>59</v>
      </c>
      <c r="J62" s="159" t="s">
        <v>454</v>
      </c>
      <c r="K62" s="248" t="s">
        <v>122</v>
      </c>
      <c r="L62" s="187" t="s">
        <v>56</v>
      </c>
      <c r="M62" s="188" t="s">
        <v>57</v>
      </c>
      <c r="N62" s="159" t="s">
        <v>453</v>
      </c>
      <c r="O62" s="261">
        <v>2017</v>
      </c>
      <c r="P62" s="163">
        <f t="shared" si="1"/>
        <v>396.9</v>
      </c>
      <c r="Q62" s="163">
        <v>134.6</v>
      </c>
      <c r="R62" s="163">
        <v>140.69999999999999</v>
      </c>
      <c r="S62" s="163">
        <v>121.6</v>
      </c>
      <c r="T62" s="122" t="s">
        <v>206</v>
      </c>
      <c r="U62" s="124" t="s">
        <v>58</v>
      </c>
      <c r="V62" s="261" t="s">
        <v>12</v>
      </c>
      <c r="W62" s="266" t="s">
        <v>12</v>
      </c>
      <c r="X62" s="120"/>
    </row>
    <row r="63" spans="1:24" s="214" customFormat="1" x14ac:dyDescent="0.25">
      <c r="A63" s="122" t="s">
        <v>380</v>
      </c>
      <c r="B63" s="122" t="s">
        <v>48</v>
      </c>
      <c r="C63" s="121" t="s">
        <v>120</v>
      </c>
      <c r="D63" s="124" t="s">
        <v>499</v>
      </c>
      <c r="E63" s="122" t="s">
        <v>54</v>
      </c>
      <c r="F63" s="122" t="s">
        <v>196</v>
      </c>
      <c r="G63" s="325" t="s">
        <v>73</v>
      </c>
      <c r="H63" s="122" t="s">
        <v>208</v>
      </c>
      <c r="I63" s="326" t="s">
        <v>59</v>
      </c>
      <c r="J63" s="159" t="s">
        <v>195</v>
      </c>
      <c r="K63" s="248" t="s">
        <v>122</v>
      </c>
      <c r="L63" s="121" t="s">
        <v>56</v>
      </c>
      <c r="M63" s="160" t="s">
        <v>57</v>
      </c>
      <c r="N63" s="161" t="s">
        <v>190</v>
      </c>
      <c r="O63" s="162">
        <v>2017</v>
      </c>
      <c r="P63" s="163">
        <f t="shared" si="1"/>
        <v>85.5</v>
      </c>
      <c r="Q63" s="163">
        <v>28.5</v>
      </c>
      <c r="R63" s="163">
        <v>28.5</v>
      </c>
      <c r="S63" s="163">
        <v>28.5</v>
      </c>
      <c r="T63" s="122" t="s">
        <v>206</v>
      </c>
      <c r="U63" s="124" t="s">
        <v>58</v>
      </c>
      <c r="V63" s="261" t="s">
        <v>12</v>
      </c>
      <c r="W63" s="266" t="s">
        <v>12</v>
      </c>
      <c r="X63" s="120"/>
    </row>
    <row r="64" spans="1:24" s="214" customFormat="1" x14ac:dyDescent="0.25">
      <c r="A64" s="122" t="s">
        <v>381</v>
      </c>
      <c r="B64" s="122" t="s">
        <v>48</v>
      </c>
      <c r="C64" s="121" t="s">
        <v>120</v>
      </c>
      <c r="D64" s="122" t="s">
        <v>558</v>
      </c>
      <c r="E64" s="122" t="s">
        <v>54</v>
      </c>
      <c r="F64" s="122" t="s">
        <v>455</v>
      </c>
      <c r="G64" s="122" t="s">
        <v>73</v>
      </c>
      <c r="H64" s="231" t="s">
        <v>608</v>
      </c>
      <c r="I64" s="122" t="s">
        <v>55</v>
      </c>
      <c r="J64" s="159" t="s">
        <v>609</v>
      </c>
      <c r="K64" s="248" t="s">
        <v>610</v>
      </c>
      <c r="L64" s="121" t="s">
        <v>56</v>
      </c>
      <c r="M64" s="160" t="s">
        <v>57</v>
      </c>
      <c r="N64" s="161" t="s">
        <v>611</v>
      </c>
      <c r="O64" s="314">
        <v>2017</v>
      </c>
      <c r="P64" s="163">
        <v>247.29599999999999</v>
      </c>
      <c r="Q64" s="163">
        <v>247.29599999999999</v>
      </c>
      <c r="R64" s="163"/>
      <c r="S64" s="163"/>
      <c r="T64" s="122" t="s">
        <v>206</v>
      </c>
      <c r="U64" s="122" t="s">
        <v>58</v>
      </c>
      <c r="V64" s="296" t="s">
        <v>12</v>
      </c>
      <c r="W64" s="315" t="s">
        <v>12</v>
      </c>
      <c r="X64" s="120"/>
    </row>
    <row r="65" spans="1:24" s="335" customFormat="1" ht="11.25" x14ac:dyDescent="0.2">
      <c r="A65" s="122" t="s">
        <v>382</v>
      </c>
      <c r="B65" s="122" t="s">
        <v>48</v>
      </c>
      <c r="C65" s="121" t="s">
        <v>120</v>
      </c>
      <c r="D65" s="122" t="s">
        <v>566</v>
      </c>
      <c r="E65" s="122" t="s">
        <v>54</v>
      </c>
      <c r="F65" s="122" t="s">
        <v>196</v>
      </c>
      <c r="G65" s="122" t="s">
        <v>73</v>
      </c>
      <c r="H65" s="122" t="s">
        <v>208</v>
      </c>
      <c r="I65" s="122" t="s">
        <v>59</v>
      </c>
      <c r="J65" s="159" t="s">
        <v>195</v>
      </c>
      <c r="K65" s="248" t="s">
        <v>614</v>
      </c>
      <c r="L65" s="121" t="s">
        <v>56</v>
      </c>
      <c r="M65" s="160" t="s">
        <v>57</v>
      </c>
      <c r="N65" s="161" t="s">
        <v>190</v>
      </c>
      <c r="O65" s="314">
        <v>2017</v>
      </c>
      <c r="P65" s="163">
        <v>1325.9</v>
      </c>
      <c r="Q65" s="163">
        <v>1325.9</v>
      </c>
      <c r="R65" s="163"/>
      <c r="S65" s="163"/>
      <c r="T65" s="122" t="s">
        <v>206</v>
      </c>
      <c r="U65" s="122" t="s">
        <v>58</v>
      </c>
      <c r="V65" s="296" t="s">
        <v>12</v>
      </c>
      <c r="W65" s="315" t="s">
        <v>12</v>
      </c>
      <c r="X65" s="334" t="s">
        <v>612</v>
      </c>
    </row>
    <row r="66" spans="1:24" ht="15.75" customHeight="1" x14ac:dyDescent="0.25">
      <c r="A66" s="43" t="s">
        <v>83</v>
      </c>
      <c r="B66" s="44"/>
      <c r="C66" s="44"/>
      <c r="D66" s="44"/>
      <c r="E66" s="44"/>
      <c r="F66" s="44"/>
      <c r="G66" s="44"/>
      <c r="H66" s="232"/>
      <c r="I66" s="44"/>
      <c r="J66" s="44"/>
      <c r="K66" s="44"/>
      <c r="L66" s="44"/>
      <c r="M66" s="44"/>
      <c r="N66" s="44"/>
      <c r="O66" s="45"/>
      <c r="P66" s="156">
        <f>SUM(P56:P65)</f>
        <v>7303.1260000000002</v>
      </c>
      <c r="Q66" s="156">
        <f>SUM(Q56:Q65)</f>
        <v>3458.8059999999996</v>
      </c>
      <c r="R66" s="156">
        <f>SUM(R56:R65)</f>
        <v>1931.7099999999998</v>
      </c>
      <c r="S66" s="156">
        <f>SUM(S56:S65)</f>
        <v>1912.6099999999997</v>
      </c>
      <c r="T66" s="46"/>
      <c r="U66" s="47"/>
      <c r="V66" s="48"/>
      <c r="W66" s="49"/>
      <c r="X66" s="50"/>
    </row>
    <row r="67" spans="1:24" s="214" customFormat="1" x14ac:dyDescent="0.25">
      <c r="A67" s="122" t="s">
        <v>383</v>
      </c>
      <c r="B67" s="122" t="s">
        <v>48</v>
      </c>
      <c r="C67" s="121" t="s">
        <v>120</v>
      </c>
      <c r="D67" s="124" t="s">
        <v>500</v>
      </c>
      <c r="E67" s="122" t="s">
        <v>54</v>
      </c>
      <c r="F67" s="122" t="s">
        <v>193</v>
      </c>
      <c r="G67" s="325" t="s">
        <v>73</v>
      </c>
      <c r="H67" s="122" t="s">
        <v>208</v>
      </c>
      <c r="I67" s="326" t="s">
        <v>191</v>
      </c>
      <c r="J67" s="159" t="s">
        <v>192</v>
      </c>
      <c r="K67" s="248" t="s">
        <v>122</v>
      </c>
      <c r="L67" s="121" t="s">
        <v>56</v>
      </c>
      <c r="M67" s="160" t="s">
        <v>57</v>
      </c>
      <c r="N67" s="161" t="s">
        <v>194</v>
      </c>
      <c r="O67" s="162">
        <v>2017</v>
      </c>
      <c r="P67" s="163">
        <f t="shared" si="1"/>
        <v>28024.199999999997</v>
      </c>
      <c r="Q67" s="163">
        <v>9341.4</v>
      </c>
      <c r="R67" s="163">
        <v>9341.4</v>
      </c>
      <c r="S67" s="163">
        <v>9341.4</v>
      </c>
      <c r="T67" s="122" t="s">
        <v>206</v>
      </c>
      <c r="U67" s="124" t="s">
        <v>58</v>
      </c>
      <c r="V67" s="261" t="s">
        <v>12</v>
      </c>
      <c r="W67" s="266" t="s">
        <v>12</v>
      </c>
      <c r="X67" s="120"/>
    </row>
    <row r="68" spans="1:24" s="214" customFormat="1" ht="15.75" thickBot="1" x14ac:dyDescent="0.3">
      <c r="A68" s="122" t="s">
        <v>384</v>
      </c>
      <c r="B68" s="171" t="s">
        <v>48</v>
      </c>
      <c r="C68" s="121" t="s">
        <v>120</v>
      </c>
      <c r="D68" s="124" t="s">
        <v>501</v>
      </c>
      <c r="E68" s="171" t="s">
        <v>54</v>
      </c>
      <c r="F68" s="171" t="s">
        <v>343</v>
      </c>
      <c r="G68" s="227" t="s">
        <v>73</v>
      </c>
      <c r="H68" s="122" t="s">
        <v>208</v>
      </c>
      <c r="I68" s="230" t="s">
        <v>191</v>
      </c>
      <c r="J68" s="172" t="s">
        <v>344</v>
      </c>
      <c r="K68" s="252" t="s">
        <v>338</v>
      </c>
      <c r="L68" s="172" t="s">
        <v>56</v>
      </c>
      <c r="M68" s="173" t="s">
        <v>57</v>
      </c>
      <c r="N68" s="189" t="s">
        <v>345</v>
      </c>
      <c r="O68" s="166">
        <v>2017</v>
      </c>
      <c r="P68" s="190">
        <v>165.3</v>
      </c>
      <c r="Q68" s="190">
        <v>55.1</v>
      </c>
      <c r="R68" s="190">
        <v>55.1</v>
      </c>
      <c r="S68" s="190">
        <v>55.1</v>
      </c>
      <c r="T68" s="292"/>
      <c r="U68" s="293" t="s">
        <v>58</v>
      </c>
      <c r="V68" s="294" t="s">
        <v>12</v>
      </c>
      <c r="W68" s="295" t="s">
        <v>12</v>
      </c>
      <c r="X68" s="120"/>
    </row>
    <row r="69" spans="1:24" x14ac:dyDescent="0.25">
      <c r="A69" s="43" t="s">
        <v>200</v>
      </c>
      <c r="B69" s="44"/>
      <c r="C69" s="44"/>
      <c r="D69" s="44"/>
      <c r="E69" s="44"/>
      <c r="F69" s="44"/>
      <c r="G69" s="44"/>
      <c r="H69" s="79"/>
      <c r="I69" s="44"/>
      <c r="J69" s="44"/>
      <c r="K69" s="44"/>
      <c r="L69" s="44"/>
      <c r="M69" s="44"/>
      <c r="N69" s="44"/>
      <c r="O69" s="45"/>
      <c r="P69" s="156">
        <f>SUM(P67:P68)</f>
        <v>28189.499999999996</v>
      </c>
      <c r="Q69" s="156">
        <f>SUM(Q67:Q68)</f>
        <v>9396.5</v>
      </c>
      <c r="R69" s="156">
        <f t="shared" ref="R69:S69" si="3">SUM(R67:R68)</f>
        <v>9396.5</v>
      </c>
      <c r="S69" s="156">
        <f t="shared" si="3"/>
        <v>9396.5</v>
      </c>
      <c r="T69" s="46"/>
      <c r="U69" s="47"/>
      <c r="V69" s="48"/>
      <c r="W69" s="49"/>
      <c r="X69" s="50"/>
    </row>
    <row r="70" spans="1:24" s="214" customFormat="1" ht="21.75" thickBot="1" x14ac:dyDescent="0.3">
      <c r="A70" s="122" t="s">
        <v>385</v>
      </c>
      <c r="B70" s="122" t="s">
        <v>48</v>
      </c>
      <c r="C70" s="121" t="s">
        <v>214</v>
      </c>
      <c r="D70" s="124" t="s">
        <v>502</v>
      </c>
      <c r="E70" s="122" t="s">
        <v>54</v>
      </c>
      <c r="F70" s="122" t="s">
        <v>197</v>
      </c>
      <c r="G70" s="122" t="s">
        <v>73</v>
      </c>
      <c r="H70" s="171" t="s">
        <v>208</v>
      </c>
      <c r="I70" s="122" t="s">
        <v>85</v>
      </c>
      <c r="J70" s="159" t="s">
        <v>199</v>
      </c>
      <c r="K70" s="250" t="s">
        <v>122</v>
      </c>
      <c r="L70" s="121" t="s">
        <v>56</v>
      </c>
      <c r="M70" s="160" t="s">
        <v>57</v>
      </c>
      <c r="N70" s="161" t="s">
        <v>198</v>
      </c>
      <c r="O70" s="162">
        <v>2017</v>
      </c>
      <c r="P70" s="163">
        <f>Q70+R70+S70</f>
        <v>282.29999999999995</v>
      </c>
      <c r="Q70" s="163">
        <v>94.1</v>
      </c>
      <c r="R70" s="163">
        <v>94.1</v>
      </c>
      <c r="S70" s="163">
        <v>94.1</v>
      </c>
      <c r="T70" s="122" t="s">
        <v>206</v>
      </c>
      <c r="U70" s="124" t="s">
        <v>58</v>
      </c>
      <c r="V70" s="261" t="s">
        <v>12</v>
      </c>
      <c r="W70" s="266" t="s">
        <v>12</v>
      </c>
      <c r="X70" s="120"/>
    </row>
    <row r="71" spans="1:24" s="214" customFormat="1" ht="21.75" thickBot="1" x14ac:dyDescent="0.3">
      <c r="A71" s="122" t="s">
        <v>386</v>
      </c>
      <c r="B71" s="122" t="s">
        <v>48</v>
      </c>
      <c r="C71" s="121" t="s">
        <v>214</v>
      </c>
      <c r="D71" s="124" t="s">
        <v>503</v>
      </c>
      <c r="E71" s="122" t="s">
        <v>54</v>
      </c>
      <c r="F71" s="122" t="s">
        <v>606</v>
      </c>
      <c r="G71" s="122" t="s">
        <v>73</v>
      </c>
      <c r="H71" s="171" t="s">
        <v>208</v>
      </c>
      <c r="I71" s="122" t="s">
        <v>85</v>
      </c>
      <c r="J71" s="159" t="s">
        <v>589</v>
      </c>
      <c r="K71" s="250" t="s">
        <v>577</v>
      </c>
      <c r="L71" s="121" t="s">
        <v>56</v>
      </c>
      <c r="M71" s="160" t="s">
        <v>57</v>
      </c>
      <c r="N71" s="161" t="s">
        <v>576</v>
      </c>
      <c r="O71" s="162">
        <v>2017</v>
      </c>
      <c r="P71" s="163">
        <f>Q71+R71+S71</f>
        <v>476.09999999999997</v>
      </c>
      <c r="Q71" s="163">
        <v>158.69999999999999</v>
      </c>
      <c r="R71" s="163">
        <v>158.69999999999999</v>
      </c>
      <c r="S71" s="163">
        <v>158.69999999999999</v>
      </c>
      <c r="T71" s="122" t="s">
        <v>206</v>
      </c>
      <c r="U71" s="124" t="s">
        <v>58</v>
      </c>
      <c r="V71" s="261" t="s">
        <v>12</v>
      </c>
      <c r="W71" s="266" t="s">
        <v>12</v>
      </c>
      <c r="X71" s="120"/>
    </row>
    <row r="72" spans="1:24" x14ac:dyDescent="0.25">
      <c r="A72" s="43" t="s">
        <v>91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5"/>
      <c r="P72" s="156">
        <f>SUM(P70:P71)</f>
        <v>758.39999999999986</v>
      </c>
      <c r="Q72" s="156">
        <f>SUM(Q70:Q71)</f>
        <v>252.79999999999998</v>
      </c>
      <c r="R72" s="156">
        <f t="shared" ref="R72:S72" si="4">SUM(R70:R71)</f>
        <v>252.79999999999998</v>
      </c>
      <c r="S72" s="156">
        <f t="shared" si="4"/>
        <v>252.79999999999998</v>
      </c>
      <c r="T72" s="46"/>
      <c r="U72" s="47"/>
      <c r="V72" s="48"/>
      <c r="W72" s="49"/>
      <c r="X72" s="50"/>
    </row>
    <row r="73" spans="1:24" s="214" customFormat="1" ht="21" x14ac:dyDescent="0.25">
      <c r="A73" s="122" t="s">
        <v>387</v>
      </c>
      <c r="B73" s="122" t="s">
        <v>578</v>
      </c>
      <c r="C73" s="121" t="s">
        <v>120</v>
      </c>
      <c r="D73" s="122" t="s">
        <v>504</v>
      </c>
      <c r="E73" s="122" t="s">
        <v>54</v>
      </c>
      <c r="F73" s="122" t="s">
        <v>207</v>
      </c>
      <c r="G73" s="122" t="s">
        <v>73</v>
      </c>
      <c r="H73" s="122" t="s">
        <v>208</v>
      </c>
      <c r="I73" s="122" t="s">
        <v>209</v>
      </c>
      <c r="J73" s="82" t="s">
        <v>210</v>
      </c>
      <c r="K73" s="332" t="s">
        <v>204</v>
      </c>
      <c r="L73" s="121" t="s">
        <v>56</v>
      </c>
      <c r="M73" s="160" t="s">
        <v>57</v>
      </c>
      <c r="N73" s="161" t="s">
        <v>210</v>
      </c>
      <c r="O73" s="175">
        <v>2017</v>
      </c>
      <c r="P73" s="163">
        <f>Q73+R73+S73</f>
        <v>8742.92</v>
      </c>
      <c r="Q73" s="163">
        <v>1765.12</v>
      </c>
      <c r="R73" s="163">
        <v>3488.9</v>
      </c>
      <c r="S73" s="163">
        <v>3488.9</v>
      </c>
      <c r="T73" s="123" t="s">
        <v>206</v>
      </c>
      <c r="U73" s="124" t="s">
        <v>58</v>
      </c>
      <c r="V73" s="125" t="s">
        <v>12</v>
      </c>
      <c r="W73" s="329" t="s">
        <v>12</v>
      </c>
      <c r="X73" s="120"/>
    </row>
    <row r="74" spans="1:24" s="214" customFormat="1" ht="21" x14ac:dyDescent="0.25">
      <c r="A74" s="122" t="s">
        <v>388</v>
      </c>
      <c r="B74" s="122" t="s">
        <v>47</v>
      </c>
      <c r="C74" s="121" t="s">
        <v>120</v>
      </c>
      <c r="D74" s="122" t="s">
        <v>505</v>
      </c>
      <c r="E74" s="122" t="s">
        <v>54</v>
      </c>
      <c r="F74" s="122" t="s">
        <v>207</v>
      </c>
      <c r="G74" s="122" t="s">
        <v>73</v>
      </c>
      <c r="H74" s="122" t="s">
        <v>208</v>
      </c>
      <c r="I74" s="122" t="s">
        <v>209</v>
      </c>
      <c r="J74" s="82" t="s">
        <v>210</v>
      </c>
      <c r="K74" s="332" t="s">
        <v>204</v>
      </c>
      <c r="L74" s="121" t="s">
        <v>56</v>
      </c>
      <c r="M74" s="160" t="s">
        <v>57</v>
      </c>
      <c r="N74" s="161" t="s">
        <v>210</v>
      </c>
      <c r="O74" s="175">
        <v>2016</v>
      </c>
      <c r="P74" s="163">
        <f t="shared" ref="P74:P91" si="5">Q74+R74+S74</f>
        <v>1744.45</v>
      </c>
      <c r="Q74" s="163">
        <v>1744.45</v>
      </c>
      <c r="R74" s="163"/>
      <c r="S74" s="163"/>
      <c r="T74" s="123" t="s">
        <v>206</v>
      </c>
      <c r="U74" s="124" t="s">
        <v>58</v>
      </c>
      <c r="V74" s="125" t="s">
        <v>12</v>
      </c>
      <c r="W74" s="329" t="s">
        <v>12</v>
      </c>
      <c r="X74" s="120"/>
    </row>
    <row r="75" spans="1:24" s="214" customFormat="1" ht="21" x14ac:dyDescent="0.25">
      <c r="A75" s="122" t="s">
        <v>389</v>
      </c>
      <c r="B75" s="122" t="s">
        <v>47</v>
      </c>
      <c r="C75" s="121" t="s">
        <v>120</v>
      </c>
      <c r="D75" s="122" t="s">
        <v>506</v>
      </c>
      <c r="E75" s="122" t="s">
        <v>54</v>
      </c>
      <c r="F75" s="122" t="s">
        <v>211</v>
      </c>
      <c r="G75" s="122" t="s">
        <v>73</v>
      </c>
      <c r="H75" s="122" t="s">
        <v>208</v>
      </c>
      <c r="I75" s="122" t="s">
        <v>209</v>
      </c>
      <c r="J75" s="82" t="s">
        <v>210</v>
      </c>
      <c r="K75" s="332" t="s">
        <v>204</v>
      </c>
      <c r="L75" s="121" t="s">
        <v>56</v>
      </c>
      <c r="M75" s="160" t="s">
        <v>57</v>
      </c>
      <c r="N75" s="161" t="s">
        <v>212</v>
      </c>
      <c r="O75" s="175">
        <v>2016</v>
      </c>
      <c r="P75" s="163">
        <f t="shared" si="5"/>
        <v>179.33</v>
      </c>
      <c r="Q75" s="163">
        <v>179.33</v>
      </c>
      <c r="R75" s="163"/>
      <c r="S75" s="163"/>
      <c r="T75" s="123" t="s">
        <v>206</v>
      </c>
      <c r="U75" s="124" t="s">
        <v>58</v>
      </c>
      <c r="V75" s="125" t="s">
        <v>12</v>
      </c>
      <c r="W75" s="329" t="s">
        <v>12</v>
      </c>
      <c r="X75" s="120"/>
    </row>
    <row r="76" spans="1:24" s="214" customFormat="1" ht="21" x14ac:dyDescent="0.25">
      <c r="A76" s="122" t="s">
        <v>390</v>
      </c>
      <c r="B76" s="122" t="s">
        <v>48</v>
      </c>
      <c r="C76" s="121" t="s">
        <v>120</v>
      </c>
      <c r="D76" s="122" t="s">
        <v>507</v>
      </c>
      <c r="E76" s="122" t="s">
        <v>54</v>
      </c>
      <c r="F76" s="122" t="s">
        <v>211</v>
      </c>
      <c r="G76" s="122" t="s">
        <v>73</v>
      </c>
      <c r="H76" s="122" t="s">
        <v>208</v>
      </c>
      <c r="I76" s="122" t="s">
        <v>209</v>
      </c>
      <c r="J76" s="82" t="s">
        <v>210</v>
      </c>
      <c r="K76" s="332" t="s">
        <v>204</v>
      </c>
      <c r="L76" s="121" t="s">
        <v>56</v>
      </c>
      <c r="M76" s="160" t="s">
        <v>57</v>
      </c>
      <c r="N76" s="161" t="s">
        <v>212</v>
      </c>
      <c r="O76" s="175">
        <v>2017</v>
      </c>
      <c r="P76" s="163">
        <f t="shared" si="5"/>
        <v>700</v>
      </c>
      <c r="Q76" s="163">
        <v>100</v>
      </c>
      <c r="R76" s="163">
        <v>300</v>
      </c>
      <c r="S76" s="163">
        <v>300</v>
      </c>
      <c r="T76" s="123" t="s">
        <v>206</v>
      </c>
      <c r="U76" s="124" t="s">
        <v>58</v>
      </c>
      <c r="V76" s="125" t="s">
        <v>12</v>
      </c>
      <c r="W76" s="329" t="s">
        <v>12</v>
      </c>
      <c r="X76" s="120"/>
    </row>
    <row r="77" spans="1:24" s="214" customFormat="1" ht="21" x14ac:dyDescent="0.25">
      <c r="A77" s="122" t="s">
        <v>391</v>
      </c>
      <c r="B77" s="122" t="s">
        <v>48</v>
      </c>
      <c r="C77" s="121" t="s">
        <v>120</v>
      </c>
      <c r="D77" s="122" t="s">
        <v>508</v>
      </c>
      <c r="E77" s="122" t="s">
        <v>54</v>
      </c>
      <c r="F77" s="122" t="s">
        <v>189</v>
      </c>
      <c r="G77" s="122" t="s">
        <v>73</v>
      </c>
      <c r="H77" s="122" t="s">
        <v>208</v>
      </c>
      <c r="I77" s="122" t="s">
        <v>209</v>
      </c>
      <c r="J77" s="82" t="s">
        <v>188</v>
      </c>
      <c r="K77" s="332" t="s">
        <v>204</v>
      </c>
      <c r="L77" s="121" t="s">
        <v>56</v>
      </c>
      <c r="M77" s="160" t="s">
        <v>57</v>
      </c>
      <c r="N77" s="296" t="s">
        <v>579</v>
      </c>
      <c r="O77" s="175">
        <v>2017</v>
      </c>
      <c r="P77" s="163">
        <f t="shared" si="5"/>
        <v>180</v>
      </c>
      <c r="Q77" s="163">
        <v>60</v>
      </c>
      <c r="R77" s="163">
        <v>60</v>
      </c>
      <c r="S77" s="163">
        <v>60</v>
      </c>
      <c r="T77" s="123" t="s">
        <v>206</v>
      </c>
      <c r="U77" s="124" t="s">
        <v>58</v>
      </c>
      <c r="V77" s="125" t="s">
        <v>12</v>
      </c>
      <c r="W77" s="329" t="s">
        <v>12</v>
      </c>
      <c r="X77" s="120"/>
    </row>
    <row r="78" spans="1:24" s="267" customFormat="1" ht="21" x14ac:dyDescent="0.25">
      <c r="A78" s="122" t="s">
        <v>392</v>
      </c>
      <c r="B78" s="122" t="s">
        <v>48</v>
      </c>
      <c r="C78" s="121" t="s">
        <v>120</v>
      </c>
      <c r="D78" s="122" t="s">
        <v>509</v>
      </c>
      <c r="E78" s="122" t="s">
        <v>54</v>
      </c>
      <c r="F78" s="191" t="s">
        <v>279</v>
      </c>
      <c r="G78" s="122" t="s">
        <v>73</v>
      </c>
      <c r="H78" s="122" t="s">
        <v>208</v>
      </c>
      <c r="I78" s="122" t="s">
        <v>209</v>
      </c>
      <c r="J78" s="121" t="s">
        <v>275</v>
      </c>
      <c r="K78" s="250" t="s">
        <v>228</v>
      </c>
      <c r="L78" s="187" t="s">
        <v>56</v>
      </c>
      <c r="M78" s="188" t="s">
        <v>57</v>
      </c>
      <c r="N78" s="121" t="s">
        <v>586</v>
      </c>
      <c r="O78" s="261">
        <v>2017</v>
      </c>
      <c r="P78" s="163">
        <f t="shared" si="5"/>
        <v>60</v>
      </c>
      <c r="Q78" s="163">
        <v>20</v>
      </c>
      <c r="R78" s="163">
        <v>20</v>
      </c>
      <c r="S78" s="163">
        <v>20</v>
      </c>
      <c r="T78" s="123" t="s">
        <v>206</v>
      </c>
      <c r="U78" s="124" t="s">
        <v>58</v>
      </c>
      <c r="V78" s="125" t="s">
        <v>12</v>
      </c>
      <c r="W78" s="125" t="s">
        <v>12</v>
      </c>
      <c r="X78" s="120"/>
    </row>
    <row r="79" spans="1:24" s="267" customFormat="1" ht="21" x14ac:dyDescent="0.25">
      <c r="A79" s="122" t="s">
        <v>393</v>
      </c>
      <c r="B79" s="122" t="s">
        <v>48</v>
      </c>
      <c r="C79" s="121" t="s">
        <v>120</v>
      </c>
      <c r="D79" s="122" t="s">
        <v>510</v>
      </c>
      <c r="E79" s="122" t="s">
        <v>54</v>
      </c>
      <c r="F79" s="191" t="s">
        <v>279</v>
      </c>
      <c r="G79" s="122" t="s">
        <v>73</v>
      </c>
      <c r="H79" s="122" t="s">
        <v>208</v>
      </c>
      <c r="I79" s="122" t="s">
        <v>209</v>
      </c>
      <c r="J79" s="121" t="s">
        <v>275</v>
      </c>
      <c r="K79" s="250" t="s">
        <v>228</v>
      </c>
      <c r="L79" s="187" t="s">
        <v>56</v>
      </c>
      <c r="M79" s="188" t="s">
        <v>57</v>
      </c>
      <c r="N79" s="121" t="s">
        <v>587</v>
      </c>
      <c r="O79" s="261">
        <v>2017</v>
      </c>
      <c r="P79" s="163">
        <f t="shared" si="5"/>
        <v>1334.58</v>
      </c>
      <c r="Q79" s="163">
        <v>444.86</v>
      </c>
      <c r="R79" s="163">
        <v>444.86</v>
      </c>
      <c r="S79" s="163">
        <v>444.86</v>
      </c>
      <c r="T79" s="123" t="s">
        <v>206</v>
      </c>
      <c r="U79" s="124" t="s">
        <v>58</v>
      </c>
      <c r="V79" s="125" t="s">
        <v>12</v>
      </c>
      <c r="W79" s="125" t="s">
        <v>12</v>
      </c>
      <c r="X79" s="120"/>
    </row>
    <row r="80" spans="1:24" s="267" customFormat="1" ht="21" x14ac:dyDescent="0.25">
      <c r="A80" s="122" t="s">
        <v>394</v>
      </c>
      <c r="B80" s="122" t="s">
        <v>48</v>
      </c>
      <c r="C80" s="121" t="s">
        <v>120</v>
      </c>
      <c r="D80" s="122" t="s">
        <v>511</v>
      </c>
      <c r="E80" s="122" t="s">
        <v>54</v>
      </c>
      <c r="F80" s="191" t="s">
        <v>279</v>
      </c>
      <c r="G80" s="122" t="s">
        <v>73</v>
      </c>
      <c r="H80" s="122" t="s">
        <v>208</v>
      </c>
      <c r="I80" s="122" t="s">
        <v>209</v>
      </c>
      <c r="J80" s="121" t="s">
        <v>275</v>
      </c>
      <c r="K80" s="250" t="s">
        <v>228</v>
      </c>
      <c r="L80" s="187" t="s">
        <v>56</v>
      </c>
      <c r="M80" s="188" t="s">
        <v>57</v>
      </c>
      <c r="N80" s="121" t="s">
        <v>588</v>
      </c>
      <c r="O80" s="261">
        <v>2017</v>
      </c>
      <c r="P80" s="163">
        <f t="shared" si="5"/>
        <v>4284.72</v>
      </c>
      <c r="Q80" s="163">
        <v>1428.24</v>
      </c>
      <c r="R80" s="163">
        <v>1428.24</v>
      </c>
      <c r="S80" s="163">
        <v>1428.24</v>
      </c>
      <c r="T80" s="123" t="s">
        <v>206</v>
      </c>
      <c r="U80" s="124" t="s">
        <v>58</v>
      </c>
      <c r="V80" s="125" t="s">
        <v>12</v>
      </c>
      <c r="W80" s="125" t="s">
        <v>12</v>
      </c>
      <c r="X80" s="120"/>
    </row>
    <row r="81" spans="1:24" s="214" customFormat="1" ht="31.5" x14ac:dyDescent="0.25">
      <c r="A81" s="122" t="s">
        <v>395</v>
      </c>
      <c r="B81" s="192" t="s">
        <v>48</v>
      </c>
      <c r="C81" s="121" t="s">
        <v>120</v>
      </c>
      <c r="D81" s="122" t="s">
        <v>512</v>
      </c>
      <c r="E81" s="122" t="s">
        <v>54</v>
      </c>
      <c r="F81" s="192" t="s">
        <v>583</v>
      </c>
      <c r="G81" s="192" t="s">
        <v>73</v>
      </c>
      <c r="H81" s="122" t="s">
        <v>208</v>
      </c>
      <c r="I81" s="192" t="s">
        <v>209</v>
      </c>
      <c r="J81" s="193" t="s">
        <v>584</v>
      </c>
      <c r="K81" s="250" t="s">
        <v>290</v>
      </c>
      <c r="L81" s="194" t="s">
        <v>56</v>
      </c>
      <c r="M81" s="195" t="s">
        <v>57</v>
      </c>
      <c r="N81" s="196" t="s">
        <v>311</v>
      </c>
      <c r="O81" s="178">
        <v>2017</v>
      </c>
      <c r="P81" s="163">
        <f t="shared" si="5"/>
        <v>1062.3000000000002</v>
      </c>
      <c r="Q81" s="197">
        <v>354.1</v>
      </c>
      <c r="R81" s="197">
        <v>354.1</v>
      </c>
      <c r="S81" s="197">
        <v>354.1</v>
      </c>
      <c r="T81" s="123" t="s">
        <v>206</v>
      </c>
      <c r="U81" s="297" t="s">
        <v>58</v>
      </c>
      <c r="V81" s="175" t="s">
        <v>12</v>
      </c>
      <c r="W81" s="298" t="s">
        <v>12</v>
      </c>
      <c r="X81" s="120"/>
    </row>
    <row r="82" spans="1:24" s="214" customFormat="1" ht="31.5" x14ac:dyDescent="0.25">
      <c r="A82" s="122" t="s">
        <v>396</v>
      </c>
      <c r="B82" s="192" t="s">
        <v>48</v>
      </c>
      <c r="C82" s="121" t="s">
        <v>120</v>
      </c>
      <c r="D82" s="122" t="s">
        <v>513</v>
      </c>
      <c r="E82" s="122" t="s">
        <v>54</v>
      </c>
      <c r="F82" s="192" t="s">
        <v>312</v>
      </c>
      <c r="G82" s="192" t="s">
        <v>73</v>
      </c>
      <c r="H82" s="122" t="s">
        <v>208</v>
      </c>
      <c r="I82" s="192" t="s">
        <v>209</v>
      </c>
      <c r="J82" s="193" t="s">
        <v>313</v>
      </c>
      <c r="K82" s="250" t="s">
        <v>290</v>
      </c>
      <c r="L82" s="194" t="s">
        <v>56</v>
      </c>
      <c r="M82" s="195" t="s">
        <v>57</v>
      </c>
      <c r="N82" s="198" t="s">
        <v>314</v>
      </c>
      <c r="O82" s="178">
        <v>2017</v>
      </c>
      <c r="P82" s="163">
        <f t="shared" si="5"/>
        <v>555.59999999999991</v>
      </c>
      <c r="Q82" s="197">
        <v>185.2</v>
      </c>
      <c r="R82" s="197">
        <v>185.2</v>
      </c>
      <c r="S82" s="197">
        <v>185.2</v>
      </c>
      <c r="T82" s="123" t="s">
        <v>206</v>
      </c>
      <c r="U82" s="297" t="s">
        <v>58</v>
      </c>
      <c r="V82" s="175" t="s">
        <v>12</v>
      </c>
      <c r="W82" s="298" t="s">
        <v>12</v>
      </c>
      <c r="X82" s="120"/>
    </row>
    <row r="83" spans="1:24" s="214" customFormat="1" ht="31.5" x14ac:dyDescent="0.25">
      <c r="A83" s="122" t="s">
        <v>397</v>
      </c>
      <c r="B83" s="192" t="s">
        <v>48</v>
      </c>
      <c r="C83" s="121" t="s">
        <v>120</v>
      </c>
      <c r="D83" s="122" t="s">
        <v>514</v>
      </c>
      <c r="E83" s="192" t="s">
        <v>54</v>
      </c>
      <c r="F83" s="192" t="s">
        <v>315</v>
      </c>
      <c r="G83" s="256">
        <v>244</v>
      </c>
      <c r="H83" s="122" t="s">
        <v>208</v>
      </c>
      <c r="I83" s="192" t="s">
        <v>209</v>
      </c>
      <c r="J83" s="193" t="s">
        <v>316</v>
      </c>
      <c r="K83" s="250" t="s">
        <v>290</v>
      </c>
      <c r="L83" s="193" t="s">
        <v>56</v>
      </c>
      <c r="M83" s="196" t="s">
        <v>57</v>
      </c>
      <c r="N83" s="196" t="s">
        <v>318</v>
      </c>
      <c r="O83" s="178">
        <v>2017</v>
      </c>
      <c r="P83" s="163">
        <f t="shared" si="5"/>
        <v>998.40000000000009</v>
      </c>
      <c r="Q83" s="197">
        <v>332.8</v>
      </c>
      <c r="R83" s="197">
        <v>332.8</v>
      </c>
      <c r="S83" s="197">
        <v>332.8</v>
      </c>
      <c r="T83" s="123" t="s">
        <v>206</v>
      </c>
      <c r="U83" s="124" t="s">
        <v>58</v>
      </c>
      <c r="V83" s="125" t="s">
        <v>12</v>
      </c>
      <c r="W83" s="329" t="s">
        <v>12</v>
      </c>
      <c r="X83" s="120"/>
    </row>
    <row r="84" spans="1:24" s="214" customFormat="1" ht="31.5" x14ac:dyDescent="0.25">
      <c r="A84" s="122" t="s">
        <v>398</v>
      </c>
      <c r="B84" s="199" t="s">
        <v>48</v>
      </c>
      <c r="C84" s="187" t="s">
        <v>120</v>
      </c>
      <c r="D84" s="122" t="s">
        <v>515</v>
      </c>
      <c r="E84" s="199" t="s">
        <v>54</v>
      </c>
      <c r="F84" s="199" t="s">
        <v>319</v>
      </c>
      <c r="G84" s="199" t="s">
        <v>73</v>
      </c>
      <c r="H84" s="122" t="s">
        <v>208</v>
      </c>
      <c r="I84" s="199" t="s">
        <v>209</v>
      </c>
      <c r="J84" s="193" t="s">
        <v>320</v>
      </c>
      <c r="K84" s="250" t="s">
        <v>290</v>
      </c>
      <c r="L84" s="224" t="s">
        <v>56</v>
      </c>
      <c r="M84" s="225" t="s">
        <v>57</v>
      </c>
      <c r="N84" s="225" t="s">
        <v>580</v>
      </c>
      <c r="O84" s="178">
        <v>2017</v>
      </c>
      <c r="P84" s="163">
        <f t="shared" si="5"/>
        <v>840</v>
      </c>
      <c r="Q84" s="197">
        <v>280</v>
      </c>
      <c r="R84" s="197">
        <v>280</v>
      </c>
      <c r="S84" s="197">
        <v>280</v>
      </c>
      <c r="T84" s="123" t="s">
        <v>206</v>
      </c>
      <c r="U84" s="124" t="s">
        <v>58</v>
      </c>
      <c r="V84" s="125" t="s">
        <v>12</v>
      </c>
      <c r="W84" s="125" t="s">
        <v>12</v>
      </c>
      <c r="X84" s="120"/>
    </row>
    <row r="85" spans="1:24" s="214" customFormat="1" ht="32.25" thickBot="1" x14ac:dyDescent="0.3">
      <c r="A85" s="122" t="s">
        <v>399</v>
      </c>
      <c r="B85" s="192" t="s">
        <v>48</v>
      </c>
      <c r="C85" s="121" t="s">
        <v>120</v>
      </c>
      <c r="D85" s="122" t="s">
        <v>516</v>
      </c>
      <c r="E85" s="192" t="s">
        <v>54</v>
      </c>
      <c r="F85" s="192" t="s">
        <v>322</v>
      </c>
      <c r="G85" s="192" t="s">
        <v>73</v>
      </c>
      <c r="H85" s="122" t="s">
        <v>208</v>
      </c>
      <c r="I85" s="192" t="s">
        <v>209</v>
      </c>
      <c r="J85" s="201" t="s">
        <v>323</v>
      </c>
      <c r="K85" s="333" t="s">
        <v>290</v>
      </c>
      <c r="L85" s="193" t="s">
        <v>56</v>
      </c>
      <c r="M85" s="196" t="s">
        <v>57</v>
      </c>
      <c r="N85" s="196" t="s">
        <v>324</v>
      </c>
      <c r="O85" s="178">
        <v>2017</v>
      </c>
      <c r="P85" s="163">
        <f t="shared" si="5"/>
        <v>310.5</v>
      </c>
      <c r="Q85" s="203">
        <v>103.5</v>
      </c>
      <c r="R85" s="203">
        <v>103.5</v>
      </c>
      <c r="S85" s="203">
        <v>103.5</v>
      </c>
      <c r="T85" s="123" t="s">
        <v>206</v>
      </c>
      <c r="U85" s="299" t="s">
        <v>58</v>
      </c>
      <c r="V85" s="300" t="s">
        <v>12</v>
      </c>
      <c r="W85" s="301" t="s">
        <v>12</v>
      </c>
      <c r="X85" s="120"/>
    </row>
    <row r="86" spans="1:24" s="214" customFormat="1" ht="32.25" thickBot="1" x14ac:dyDescent="0.3">
      <c r="A86" s="122" t="s">
        <v>400</v>
      </c>
      <c r="B86" s="200" t="s">
        <v>48</v>
      </c>
      <c r="C86" s="222" t="s">
        <v>120</v>
      </c>
      <c r="D86" s="122" t="s">
        <v>517</v>
      </c>
      <c r="E86" s="200" t="s">
        <v>54</v>
      </c>
      <c r="F86" s="200" t="s">
        <v>325</v>
      </c>
      <c r="G86" s="200" t="s">
        <v>73</v>
      </c>
      <c r="H86" s="122" t="s">
        <v>208</v>
      </c>
      <c r="I86" s="204" t="s">
        <v>209</v>
      </c>
      <c r="J86" s="201" t="s">
        <v>326</v>
      </c>
      <c r="K86" s="333" t="s">
        <v>290</v>
      </c>
      <c r="L86" s="193" t="s">
        <v>56</v>
      </c>
      <c r="M86" s="202" t="s">
        <v>57</v>
      </c>
      <c r="N86" s="202" t="s">
        <v>327</v>
      </c>
      <c r="O86" s="178">
        <v>2017</v>
      </c>
      <c r="P86" s="163">
        <f t="shared" si="5"/>
        <v>1275</v>
      </c>
      <c r="Q86" s="203">
        <v>425</v>
      </c>
      <c r="R86" s="203">
        <v>425</v>
      </c>
      <c r="S86" s="203">
        <v>425</v>
      </c>
      <c r="T86" s="123" t="s">
        <v>206</v>
      </c>
      <c r="U86" s="289" t="s">
        <v>58</v>
      </c>
      <c r="V86" s="328" t="s">
        <v>12</v>
      </c>
      <c r="W86" s="331" t="s">
        <v>12</v>
      </c>
      <c r="X86" s="120"/>
    </row>
    <row r="87" spans="1:24" s="214" customFormat="1" ht="31.5" x14ac:dyDescent="0.25">
      <c r="A87" s="122" t="s">
        <v>401</v>
      </c>
      <c r="B87" s="192" t="s">
        <v>48</v>
      </c>
      <c r="C87" s="121" t="s">
        <v>120</v>
      </c>
      <c r="D87" s="122" t="s">
        <v>518</v>
      </c>
      <c r="E87" s="200" t="s">
        <v>54</v>
      </c>
      <c r="F87" s="192" t="s">
        <v>328</v>
      </c>
      <c r="G87" s="192" t="s">
        <v>73</v>
      </c>
      <c r="H87" s="122" t="s">
        <v>208</v>
      </c>
      <c r="I87" s="192" t="s">
        <v>209</v>
      </c>
      <c r="J87" s="193" t="s">
        <v>329</v>
      </c>
      <c r="K87" s="250" t="s">
        <v>290</v>
      </c>
      <c r="L87" s="201" t="s">
        <v>56</v>
      </c>
      <c r="M87" s="196" t="s">
        <v>57</v>
      </c>
      <c r="N87" s="202" t="s">
        <v>327</v>
      </c>
      <c r="O87" s="178">
        <v>2017</v>
      </c>
      <c r="P87" s="163">
        <f t="shared" si="5"/>
        <v>1057.1999999999998</v>
      </c>
      <c r="Q87" s="197">
        <v>352.4</v>
      </c>
      <c r="R87" s="197">
        <v>352.4</v>
      </c>
      <c r="S87" s="197">
        <v>352.4</v>
      </c>
      <c r="T87" s="123" t="s">
        <v>206</v>
      </c>
      <c r="U87" s="124" t="s">
        <v>58</v>
      </c>
      <c r="V87" s="125" t="s">
        <v>12</v>
      </c>
      <c r="W87" s="329" t="s">
        <v>12</v>
      </c>
      <c r="X87" s="120"/>
    </row>
    <row r="88" spans="1:24" s="214" customFormat="1" ht="31.5" x14ac:dyDescent="0.25">
      <c r="A88" s="122" t="s">
        <v>402</v>
      </c>
      <c r="B88" s="192" t="s">
        <v>48</v>
      </c>
      <c r="C88" s="121" t="s">
        <v>120</v>
      </c>
      <c r="D88" s="122" t="s">
        <v>519</v>
      </c>
      <c r="E88" s="200" t="s">
        <v>54</v>
      </c>
      <c r="F88" s="192" t="s">
        <v>330</v>
      </c>
      <c r="G88" s="192" t="s">
        <v>73</v>
      </c>
      <c r="H88" s="122" t="s">
        <v>208</v>
      </c>
      <c r="I88" s="192" t="s">
        <v>209</v>
      </c>
      <c r="J88" s="193" t="s">
        <v>331</v>
      </c>
      <c r="K88" s="250" t="s">
        <v>290</v>
      </c>
      <c r="L88" s="193" t="s">
        <v>56</v>
      </c>
      <c r="M88" s="196" t="s">
        <v>57</v>
      </c>
      <c r="N88" s="202" t="s">
        <v>327</v>
      </c>
      <c r="O88" s="178">
        <v>2017</v>
      </c>
      <c r="P88" s="163">
        <f t="shared" si="5"/>
        <v>655.20000000000005</v>
      </c>
      <c r="Q88" s="197">
        <v>218.4</v>
      </c>
      <c r="R88" s="197">
        <v>218.4</v>
      </c>
      <c r="S88" s="197">
        <v>218.4</v>
      </c>
      <c r="T88" s="123" t="s">
        <v>206</v>
      </c>
      <c r="U88" s="124" t="s">
        <v>58</v>
      </c>
      <c r="V88" s="125" t="s">
        <v>12</v>
      </c>
      <c r="W88" s="329" t="s">
        <v>12</v>
      </c>
      <c r="X88" s="120"/>
    </row>
    <row r="89" spans="1:24" s="214" customFormat="1" ht="31.5" x14ac:dyDescent="0.25">
      <c r="A89" s="122" t="s">
        <v>403</v>
      </c>
      <c r="B89" s="199" t="s">
        <v>48</v>
      </c>
      <c r="C89" s="187" t="s">
        <v>120</v>
      </c>
      <c r="D89" s="122" t="s">
        <v>520</v>
      </c>
      <c r="E89" s="199" t="s">
        <v>54</v>
      </c>
      <c r="F89" s="199" t="s">
        <v>315</v>
      </c>
      <c r="G89" s="199" t="s">
        <v>73</v>
      </c>
      <c r="H89" s="122" t="s">
        <v>208</v>
      </c>
      <c r="I89" s="199" t="s">
        <v>209</v>
      </c>
      <c r="J89" s="224" t="s">
        <v>332</v>
      </c>
      <c r="K89" s="250" t="s">
        <v>290</v>
      </c>
      <c r="L89" s="224" t="s">
        <v>56</v>
      </c>
      <c r="M89" s="225" t="s">
        <v>57</v>
      </c>
      <c r="N89" s="225" t="s">
        <v>333</v>
      </c>
      <c r="O89" s="220">
        <v>2017</v>
      </c>
      <c r="P89" s="163">
        <f t="shared" si="5"/>
        <v>472.79999999999995</v>
      </c>
      <c r="Q89" s="221">
        <v>157.6</v>
      </c>
      <c r="R89" s="221">
        <v>157.6</v>
      </c>
      <c r="S89" s="221">
        <v>157.6</v>
      </c>
      <c r="T89" s="123" t="s">
        <v>206</v>
      </c>
      <c r="U89" s="124" t="s">
        <v>58</v>
      </c>
      <c r="V89" s="125" t="s">
        <v>12</v>
      </c>
      <c r="W89" s="125" t="s">
        <v>12</v>
      </c>
      <c r="X89" s="120"/>
    </row>
    <row r="90" spans="1:24" s="214" customFormat="1" x14ac:dyDescent="0.25">
      <c r="A90" s="122" t="s">
        <v>404</v>
      </c>
      <c r="B90" s="122" t="s">
        <v>48</v>
      </c>
      <c r="C90" s="121" t="s">
        <v>120</v>
      </c>
      <c r="D90" s="122" t="s">
        <v>521</v>
      </c>
      <c r="E90" s="122" t="s">
        <v>54</v>
      </c>
      <c r="F90" s="122" t="s">
        <v>346</v>
      </c>
      <c r="G90" s="122" t="s">
        <v>73</v>
      </c>
      <c r="H90" s="122" t="s">
        <v>208</v>
      </c>
      <c r="I90" s="122" t="s">
        <v>209</v>
      </c>
      <c r="J90" s="82" t="s">
        <v>347</v>
      </c>
      <c r="K90" s="333" t="s">
        <v>338</v>
      </c>
      <c r="L90" s="82" t="s">
        <v>56</v>
      </c>
      <c r="M90" s="161" t="s">
        <v>57</v>
      </c>
      <c r="N90" s="165" t="s">
        <v>348</v>
      </c>
      <c r="O90" s="175">
        <v>2017</v>
      </c>
      <c r="P90" s="163">
        <f t="shared" si="5"/>
        <v>464.70000000000005</v>
      </c>
      <c r="Q90" s="163">
        <v>154.9</v>
      </c>
      <c r="R90" s="163">
        <v>154.9</v>
      </c>
      <c r="S90" s="163">
        <v>154.9</v>
      </c>
      <c r="T90" s="123" t="s">
        <v>206</v>
      </c>
      <c r="U90" s="288" t="s">
        <v>58</v>
      </c>
      <c r="V90" s="125" t="s">
        <v>12</v>
      </c>
      <c r="W90" s="125" t="s">
        <v>12</v>
      </c>
      <c r="X90" s="120"/>
    </row>
    <row r="91" spans="1:24" s="214" customFormat="1" ht="21.75" thickBot="1" x14ac:dyDescent="0.3">
      <c r="A91" s="122" t="s">
        <v>405</v>
      </c>
      <c r="B91" s="183" t="s">
        <v>48</v>
      </c>
      <c r="C91" s="222" t="s">
        <v>120</v>
      </c>
      <c r="D91" s="122" t="s">
        <v>522</v>
      </c>
      <c r="E91" s="183" t="s">
        <v>54</v>
      </c>
      <c r="F91" s="223" t="s">
        <v>280</v>
      </c>
      <c r="G91" s="183" t="s">
        <v>73</v>
      </c>
      <c r="H91" s="122" t="s">
        <v>208</v>
      </c>
      <c r="I91" s="122" t="s">
        <v>209</v>
      </c>
      <c r="J91" s="121" t="s">
        <v>277</v>
      </c>
      <c r="K91" s="250" t="s">
        <v>228</v>
      </c>
      <c r="L91" s="121" t="s">
        <v>56</v>
      </c>
      <c r="M91" s="160" t="s">
        <v>57</v>
      </c>
      <c r="N91" s="121" t="s">
        <v>278</v>
      </c>
      <c r="O91" s="178">
        <v>2017</v>
      </c>
      <c r="P91" s="163">
        <f t="shared" si="5"/>
        <v>769.5</v>
      </c>
      <c r="Q91" s="177">
        <v>256.5</v>
      </c>
      <c r="R91" s="177">
        <v>256.5</v>
      </c>
      <c r="S91" s="177">
        <v>256.5</v>
      </c>
      <c r="T91" s="123" t="s">
        <v>206</v>
      </c>
      <c r="U91" s="124" t="s">
        <v>58</v>
      </c>
      <c r="V91" s="328" t="s">
        <v>12</v>
      </c>
      <c r="W91" s="328" t="s">
        <v>12</v>
      </c>
      <c r="X91" s="120"/>
    </row>
    <row r="92" spans="1:24" x14ac:dyDescent="0.25">
      <c r="A92" s="69" t="s">
        <v>213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9"/>
      <c r="M92" s="79"/>
      <c r="N92" s="79"/>
      <c r="O92" s="80"/>
      <c r="P92" s="157">
        <f>SUM(P73:P91)</f>
        <v>25687.200000000001</v>
      </c>
      <c r="Q92" s="157">
        <f>SUM(Q73:Q91)</f>
        <v>8562.4</v>
      </c>
      <c r="R92" s="157">
        <f>SUM(R73:R91)</f>
        <v>8562.4</v>
      </c>
      <c r="S92" s="157">
        <f>SUM(S73:S91)</f>
        <v>8562.4</v>
      </c>
      <c r="T92" s="71"/>
      <c r="U92" s="72"/>
      <c r="V92" s="73"/>
      <c r="W92" s="74"/>
      <c r="X92" s="50"/>
    </row>
    <row r="93" spans="1:24" s="267" customFormat="1" ht="21" x14ac:dyDescent="0.25">
      <c r="A93" s="183" t="s">
        <v>406</v>
      </c>
      <c r="B93" s="122" t="s">
        <v>48</v>
      </c>
      <c r="C93" s="121" t="s">
        <v>120</v>
      </c>
      <c r="D93" s="122" t="s">
        <v>523</v>
      </c>
      <c r="E93" s="122" t="s">
        <v>54</v>
      </c>
      <c r="F93" s="122" t="s">
        <v>363</v>
      </c>
      <c r="G93" s="122" t="s">
        <v>73</v>
      </c>
      <c r="H93" s="122" t="s">
        <v>208</v>
      </c>
      <c r="I93" s="122" t="s">
        <v>222</v>
      </c>
      <c r="J93" s="82" t="s">
        <v>225</v>
      </c>
      <c r="K93" s="332" t="s">
        <v>224</v>
      </c>
      <c r="L93" s="121" t="s">
        <v>56</v>
      </c>
      <c r="M93" s="160" t="s">
        <v>57</v>
      </c>
      <c r="N93" s="159" t="s">
        <v>223</v>
      </c>
      <c r="O93" s="125">
        <v>2016</v>
      </c>
      <c r="P93" s="163">
        <f t="shared" ref="P93:P116" si="6">Q93+R93+S93</f>
        <v>825.2</v>
      </c>
      <c r="Q93" s="163">
        <v>250</v>
      </c>
      <c r="R93" s="163">
        <v>287.60000000000002</v>
      </c>
      <c r="S93" s="163">
        <v>287.60000000000002</v>
      </c>
      <c r="T93" s="123" t="s">
        <v>206</v>
      </c>
      <c r="U93" s="124" t="s">
        <v>58</v>
      </c>
      <c r="V93" s="125" t="s">
        <v>12</v>
      </c>
      <c r="W93" s="329" t="s">
        <v>12</v>
      </c>
      <c r="X93" s="120"/>
    </row>
    <row r="94" spans="1:24" s="267" customFormat="1" ht="21" x14ac:dyDescent="0.25">
      <c r="A94" s="183" t="s">
        <v>407</v>
      </c>
      <c r="B94" s="122" t="s">
        <v>48</v>
      </c>
      <c r="C94" s="121" t="s">
        <v>120</v>
      </c>
      <c r="D94" s="122" t="s">
        <v>524</v>
      </c>
      <c r="E94" s="122" t="s">
        <v>54</v>
      </c>
      <c r="F94" s="122" t="s">
        <v>363</v>
      </c>
      <c r="G94" s="122" t="s">
        <v>73</v>
      </c>
      <c r="H94" s="122" t="s">
        <v>208</v>
      </c>
      <c r="I94" s="122" t="s">
        <v>222</v>
      </c>
      <c r="J94" s="82" t="s">
        <v>225</v>
      </c>
      <c r="K94" s="332" t="s">
        <v>224</v>
      </c>
      <c r="L94" s="121" t="s">
        <v>56</v>
      </c>
      <c r="M94" s="160" t="s">
        <v>57</v>
      </c>
      <c r="N94" s="159" t="s">
        <v>223</v>
      </c>
      <c r="O94" s="125">
        <v>2017</v>
      </c>
      <c r="P94" s="163">
        <f t="shared" si="6"/>
        <v>16.2</v>
      </c>
      <c r="Q94" s="163">
        <v>16.2</v>
      </c>
      <c r="R94" s="163"/>
      <c r="S94" s="163"/>
      <c r="T94" s="123" t="s">
        <v>206</v>
      </c>
      <c r="U94" s="124" t="s">
        <v>58</v>
      </c>
      <c r="V94" s="125" t="s">
        <v>12</v>
      </c>
      <c r="W94" s="329" t="s">
        <v>12</v>
      </c>
      <c r="X94" s="120"/>
    </row>
    <row r="95" spans="1:24" s="267" customFormat="1" ht="21" x14ac:dyDescent="0.25">
      <c r="A95" s="183" t="s">
        <v>407</v>
      </c>
      <c r="B95" s="122" t="s">
        <v>48</v>
      </c>
      <c r="C95" s="121" t="s">
        <v>120</v>
      </c>
      <c r="D95" s="122" t="s">
        <v>523</v>
      </c>
      <c r="E95" s="122" t="s">
        <v>54</v>
      </c>
      <c r="F95" s="122" t="s">
        <v>363</v>
      </c>
      <c r="G95" s="122" t="s">
        <v>73</v>
      </c>
      <c r="H95" s="122" t="s">
        <v>208</v>
      </c>
      <c r="I95" s="122" t="s">
        <v>222</v>
      </c>
      <c r="J95" s="82" t="s">
        <v>225</v>
      </c>
      <c r="K95" s="332" t="s">
        <v>224</v>
      </c>
      <c r="L95" s="121" t="s">
        <v>56</v>
      </c>
      <c r="M95" s="160" t="s">
        <v>57</v>
      </c>
      <c r="N95" s="159" t="s">
        <v>223</v>
      </c>
      <c r="O95" s="125">
        <v>2017</v>
      </c>
      <c r="P95" s="163">
        <f t="shared" si="6"/>
        <v>350</v>
      </c>
      <c r="Q95" s="163">
        <v>350</v>
      </c>
      <c r="R95" s="163"/>
      <c r="S95" s="163"/>
      <c r="T95" s="123" t="s">
        <v>206</v>
      </c>
      <c r="U95" s="124" t="s">
        <v>58</v>
      </c>
      <c r="V95" s="125" t="s">
        <v>12</v>
      </c>
      <c r="W95" s="329" t="s">
        <v>12</v>
      </c>
      <c r="X95" s="120"/>
    </row>
    <row r="96" spans="1:24" s="303" customFormat="1" ht="21" x14ac:dyDescent="0.25">
      <c r="A96" s="183" t="s">
        <v>408</v>
      </c>
      <c r="B96" s="122" t="s">
        <v>48</v>
      </c>
      <c r="C96" s="121" t="s">
        <v>53</v>
      </c>
      <c r="D96" s="122" t="s">
        <v>525</v>
      </c>
      <c r="E96" s="122" t="s">
        <v>54</v>
      </c>
      <c r="F96" s="122" t="s">
        <v>363</v>
      </c>
      <c r="G96" s="122" t="s">
        <v>73</v>
      </c>
      <c r="H96" s="122" t="s">
        <v>208</v>
      </c>
      <c r="I96" s="122" t="s">
        <v>222</v>
      </c>
      <c r="J96" s="82" t="s">
        <v>225</v>
      </c>
      <c r="K96" s="250" t="s">
        <v>361</v>
      </c>
      <c r="L96" s="121" t="s">
        <v>56</v>
      </c>
      <c r="M96" s="160" t="s">
        <v>57</v>
      </c>
      <c r="N96" s="161" t="s">
        <v>364</v>
      </c>
      <c r="O96" s="175">
        <v>2017</v>
      </c>
      <c r="P96" s="163">
        <f t="shared" si="6"/>
        <v>166.02</v>
      </c>
      <c r="Q96" s="163">
        <v>55.34</v>
      </c>
      <c r="R96" s="163">
        <v>55.34</v>
      </c>
      <c r="S96" s="163">
        <v>55.34</v>
      </c>
      <c r="T96" s="123" t="s">
        <v>206</v>
      </c>
      <c r="U96" s="124" t="s">
        <v>58</v>
      </c>
      <c r="V96" s="125" t="s">
        <v>12</v>
      </c>
      <c r="W96" s="125" t="s">
        <v>12</v>
      </c>
      <c r="X96" s="302"/>
    </row>
    <row r="97" spans="1:24" s="309" customFormat="1" ht="21" x14ac:dyDescent="0.25">
      <c r="A97" s="183" t="s">
        <v>72</v>
      </c>
      <c r="B97" s="231" t="s">
        <v>48</v>
      </c>
      <c r="C97" s="187" t="s">
        <v>53</v>
      </c>
      <c r="D97" s="122" t="s">
        <v>526</v>
      </c>
      <c r="E97" s="231" t="s">
        <v>54</v>
      </c>
      <c r="F97" s="231" t="s">
        <v>359</v>
      </c>
      <c r="G97" s="231" t="s">
        <v>73</v>
      </c>
      <c r="H97" s="231" t="s">
        <v>208</v>
      </c>
      <c r="I97" s="231" t="s">
        <v>222</v>
      </c>
      <c r="J97" s="304" t="s">
        <v>360</v>
      </c>
      <c r="K97" s="332" t="s">
        <v>361</v>
      </c>
      <c r="L97" s="187" t="s">
        <v>56</v>
      </c>
      <c r="M97" s="188" t="s">
        <v>57</v>
      </c>
      <c r="N97" s="278" t="s">
        <v>362</v>
      </c>
      <c r="O97" s="279">
        <v>2017</v>
      </c>
      <c r="P97" s="163">
        <f t="shared" ref="P97" si="7">Q97+R97+S97</f>
        <v>2961.6000000000004</v>
      </c>
      <c r="Q97" s="268">
        <v>987.2</v>
      </c>
      <c r="R97" s="268">
        <v>987.2</v>
      </c>
      <c r="S97" s="268">
        <v>987.2</v>
      </c>
      <c r="T97" s="305" t="s">
        <v>206</v>
      </c>
      <c r="U97" s="287" t="s">
        <v>58</v>
      </c>
      <c r="V97" s="306" t="s">
        <v>12</v>
      </c>
      <c r="W97" s="307" t="s">
        <v>12</v>
      </c>
      <c r="X97" s="308"/>
    </row>
    <row r="98" spans="1:24" s="309" customFormat="1" ht="21" x14ac:dyDescent="0.25">
      <c r="A98" s="183" t="s">
        <v>74</v>
      </c>
      <c r="B98" s="231" t="s">
        <v>48</v>
      </c>
      <c r="C98" s="187" t="s">
        <v>53</v>
      </c>
      <c r="D98" s="122" t="s">
        <v>526</v>
      </c>
      <c r="E98" s="231" t="s">
        <v>54</v>
      </c>
      <c r="F98" s="231" t="s">
        <v>359</v>
      </c>
      <c r="G98" s="231" t="s">
        <v>73</v>
      </c>
      <c r="H98" s="231" t="s">
        <v>208</v>
      </c>
      <c r="I98" s="231" t="s">
        <v>222</v>
      </c>
      <c r="J98" s="304" t="s">
        <v>360</v>
      </c>
      <c r="K98" s="332" t="s">
        <v>361</v>
      </c>
      <c r="L98" s="187" t="s">
        <v>56</v>
      </c>
      <c r="M98" s="188" t="s">
        <v>57</v>
      </c>
      <c r="N98" s="278" t="s">
        <v>362</v>
      </c>
      <c r="O98" s="279">
        <v>2017</v>
      </c>
      <c r="P98" s="163">
        <f t="shared" si="6"/>
        <v>700</v>
      </c>
      <c r="Q98" s="268">
        <v>700</v>
      </c>
      <c r="R98" s="268"/>
      <c r="S98" s="268"/>
      <c r="T98" s="305" t="s">
        <v>206</v>
      </c>
      <c r="U98" s="287" t="s">
        <v>58</v>
      </c>
      <c r="V98" s="306" t="s">
        <v>12</v>
      </c>
      <c r="W98" s="307" t="s">
        <v>12</v>
      </c>
      <c r="X98" s="308"/>
    </row>
    <row r="99" spans="1:24" x14ac:dyDescent="0.25">
      <c r="A99" s="284" t="s">
        <v>221</v>
      </c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80"/>
      <c r="P99" s="157">
        <f>SUM(P93:P98)</f>
        <v>5019.0200000000004</v>
      </c>
      <c r="Q99" s="157">
        <f>SUM(Q93:Q98)</f>
        <v>2358.7400000000002</v>
      </c>
      <c r="R99" s="157">
        <f>SUM(R93:R98)</f>
        <v>1330.14</v>
      </c>
      <c r="S99" s="157">
        <f>SUM(S93:S98)</f>
        <v>1330.14</v>
      </c>
      <c r="T99" s="71"/>
      <c r="U99" s="72"/>
      <c r="V99" s="73"/>
      <c r="W99" s="74"/>
      <c r="X99" s="285"/>
    </row>
    <row r="100" spans="1:24" s="214" customFormat="1" ht="21.75" thickBot="1" x14ac:dyDescent="0.3">
      <c r="A100" s="171" t="s">
        <v>75</v>
      </c>
      <c r="B100" s="122" t="s">
        <v>47</v>
      </c>
      <c r="C100" s="121" t="s">
        <v>120</v>
      </c>
      <c r="D100" s="122" t="s">
        <v>527</v>
      </c>
      <c r="E100" s="122" t="s">
        <v>54</v>
      </c>
      <c r="F100" s="122" t="s">
        <v>242</v>
      </c>
      <c r="G100" s="122" t="s">
        <v>226</v>
      </c>
      <c r="H100" s="122" t="s">
        <v>251</v>
      </c>
      <c r="I100" s="122" t="s">
        <v>222</v>
      </c>
      <c r="J100" s="159" t="s">
        <v>227</v>
      </c>
      <c r="K100" s="250" t="s">
        <v>228</v>
      </c>
      <c r="L100" s="121" t="s">
        <v>56</v>
      </c>
      <c r="M100" s="160" t="s">
        <v>57</v>
      </c>
      <c r="N100" s="159" t="s">
        <v>229</v>
      </c>
      <c r="O100" s="178">
        <v>2016</v>
      </c>
      <c r="P100" s="163">
        <f t="shared" si="6"/>
        <v>4200</v>
      </c>
      <c r="Q100" s="163">
        <v>1400</v>
      </c>
      <c r="R100" s="163">
        <v>1400</v>
      </c>
      <c r="S100" s="163">
        <v>1400</v>
      </c>
      <c r="T100" s="123" t="s">
        <v>206</v>
      </c>
      <c r="U100" s="124" t="s">
        <v>58</v>
      </c>
      <c r="V100" s="261" t="s">
        <v>12</v>
      </c>
      <c r="W100" s="266" t="s">
        <v>12</v>
      </c>
      <c r="X100" s="120"/>
    </row>
    <row r="101" spans="1:24" s="214" customFormat="1" ht="21.75" thickBot="1" x14ac:dyDescent="0.3">
      <c r="A101" s="171" t="s">
        <v>409</v>
      </c>
      <c r="B101" s="122" t="s">
        <v>47</v>
      </c>
      <c r="C101" s="121" t="s">
        <v>120</v>
      </c>
      <c r="D101" s="122" t="s">
        <v>528</v>
      </c>
      <c r="E101" s="122" t="s">
        <v>54</v>
      </c>
      <c r="F101" s="122" t="s">
        <v>242</v>
      </c>
      <c r="G101" s="122" t="s">
        <v>226</v>
      </c>
      <c r="H101" s="122" t="s">
        <v>251</v>
      </c>
      <c r="I101" s="122" t="s">
        <v>222</v>
      </c>
      <c r="J101" s="159" t="s">
        <v>227</v>
      </c>
      <c r="K101" s="250" t="s">
        <v>228</v>
      </c>
      <c r="L101" s="187" t="s">
        <v>56</v>
      </c>
      <c r="M101" s="188" t="s">
        <v>57</v>
      </c>
      <c r="N101" s="159" t="s">
        <v>229</v>
      </c>
      <c r="O101" s="178">
        <v>2016</v>
      </c>
      <c r="P101" s="163">
        <f t="shared" si="6"/>
        <v>750</v>
      </c>
      <c r="Q101" s="163">
        <v>250</v>
      </c>
      <c r="R101" s="163">
        <v>250</v>
      </c>
      <c r="S101" s="163">
        <v>250</v>
      </c>
      <c r="T101" s="123" t="s">
        <v>206</v>
      </c>
      <c r="U101" s="124" t="s">
        <v>58</v>
      </c>
      <c r="V101" s="125" t="s">
        <v>12</v>
      </c>
      <c r="W101" s="329" t="s">
        <v>12</v>
      </c>
      <c r="X101" s="120"/>
    </row>
    <row r="102" spans="1:24" s="214" customFormat="1" ht="21.75" thickBot="1" x14ac:dyDescent="0.3">
      <c r="A102" s="171" t="s">
        <v>410</v>
      </c>
      <c r="B102" s="122" t="s">
        <v>47</v>
      </c>
      <c r="C102" s="121" t="s">
        <v>120</v>
      </c>
      <c r="D102" s="122" t="s">
        <v>529</v>
      </c>
      <c r="E102" s="122" t="s">
        <v>54</v>
      </c>
      <c r="F102" s="122" t="s">
        <v>242</v>
      </c>
      <c r="G102" s="122" t="s">
        <v>226</v>
      </c>
      <c r="H102" s="122" t="s">
        <v>251</v>
      </c>
      <c r="I102" s="122" t="s">
        <v>222</v>
      </c>
      <c r="J102" s="159" t="s">
        <v>227</v>
      </c>
      <c r="K102" s="250" t="s">
        <v>228</v>
      </c>
      <c r="L102" s="187" t="s">
        <v>56</v>
      </c>
      <c r="M102" s="188" t="s">
        <v>57</v>
      </c>
      <c r="N102" s="159" t="s">
        <v>229</v>
      </c>
      <c r="O102" s="178">
        <v>2016</v>
      </c>
      <c r="P102" s="163">
        <f t="shared" si="6"/>
        <v>600</v>
      </c>
      <c r="Q102" s="163">
        <v>200</v>
      </c>
      <c r="R102" s="163">
        <v>200</v>
      </c>
      <c r="S102" s="163">
        <v>200</v>
      </c>
      <c r="T102" s="123" t="s">
        <v>206</v>
      </c>
      <c r="U102" s="124" t="s">
        <v>58</v>
      </c>
      <c r="V102" s="125" t="s">
        <v>12</v>
      </c>
      <c r="W102" s="329" t="s">
        <v>12</v>
      </c>
      <c r="X102" s="120"/>
    </row>
    <row r="103" spans="1:24" s="214" customFormat="1" ht="21.75" thickBot="1" x14ac:dyDescent="0.3">
      <c r="A103" s="171" t="s">
        <v>411</v>
      </c>
      <c r="B103" s="122" t="s">
        <v>47</v>
      </c>
      <c r="C103" s="121" t="s">
        <v>120</v>
      </c>
      <c r="D103" s="122" t="s">
        <v>530</v>
      </c>
      <c r="E103" s="122" t="s">
        <v>54</v>
      </c>
      <c r="F103" s="122" t="s">
        <v>242</v>
      </c>
      <c r="G103" s="122" t="s">
        <v>226</v>
      </c>
      <c r="H103" s="122" t="s">
        <v>251</v>
      </c>
      <c r="I103" s="122" t="s">
        <v>222</v>
      </c>
      <c r="J103" s="159" t="s">
        <v>230</v>
      </c>
      <c r="K103" s="250" t="s">
        <v>228</v>
      </c>
      <c r="L103" s="187" t="s">
        <v>56</v>
      </c>
      <c r="M103" s="188" t="s">
        <v>57</v>
      </c>
      <c r="N103" s="161" t="s">
        <v>231</v>
      </c>
      <c r="O103" s="178">
        <v>2016</v>
      </c>
      <c r="P103" s="163">
        <f t="shared" si="6"/>
        <v>300</v>
      </c>
      <c r="Q103" s="163">
        <v>100</v>
      </c>
      <c r="R103" s="163">
        <v>100</v>
      </c>
      <c r="S103" s="163">
        <v>100</v>
      </c>
      <c r="T103" s="123" t="s">
        <v>206</v>
      </c>
      <c r="U103" s="124" t="s">
        <v>58</v>
      </c>
      <c r="V103" s="125" t="s">
        <v>12</v>
      </c>
      <c r="W103" s="329" t="s">
        <v>12</v>
      </c>
      <c r="X103" s="120"/>
    </row>
    <row r="104" spans="1:24" s="214" customFormat="1" ht="21.75" thickBot="1" x14ac:dyDescent="0.3">
      <c r="A104" s="171" t="s">
        <v>412</v>
      </c>
      <c r="B104" s="122" t="s">
        <v>47</v>
      </c>
      <c r="C104" s="121" t="s">
        <v>120</v>
      </c>
      <c r="D104" s="122" t="s">
        <v>531</v>
      </c>
      <c r="E104" s="122" t="s">
        <v>54</v>
      </c>
      <c r="F104" s="122" t="s">
        <v>244</v>
      </c>
      <c r="G104" s="122" t="s">
        <v>226</v>
      </c>
      <c r="H104" s="122" t="s">
        <v>251</v>
      </c>
      <c r="I104" s="122" t="s">
        <v>222</v>
      </c>
      <c r="J104" s="82" t="s">
        <v>232</v>
      </c>
      <c r="K104" s="250" t="s">
        <v>228</v>
      </c>
      <c r="L104" s="187" t="s">
        <v>56</v>
      </c>
      <c r="M104" s="188" t="s">
        <v>57</v>
      </c>
      <c r="N104" s="161" t="s">
        <v>233</v>
      </c>
      <c r="O104" s="178">
        <v>2016</v>
      </c>
      <c r="P104" s="163">
        <f t="shared" si="6"/>
        <v>4856.7299999999996</v>
      </c>
      <c r="Q104" s="163">
        <v>1647.93</v>
      </c>
      <c r="R104" s="163">
        <v>1604.4</v>
      </c>
      <c r="S104" s="163">
        <v>1604.4</v>
      </c>
      <c r="T104" s="123" t="s">
        <v>206</v>
      </c>
      <c r="U104" s="124" t="s">
        <v>58</v>
      </c>
      <c r="V104" s="125" t="s">
        <v>12</v>
      </c>
      <c r="W104" s="329" t="s">
        <v>12</v>
      </c>
      <c r="X104" s="120"/>
    </row>
    <row r="105" spans="1:24" s="214" customFormat="1" ht="21.75" thickBot="1" x14ac:dyDescent="0.3">
      <c r="A105" s="171" t="s">
        <v>413</v>
      </c>
      <c r="B105" s="122" t="s">
        <v>47</v>
      </c>
      <c r="C105" s="121" t="s">
        <v>120</v>
      </c>
      <c r="D105" s="122" t="s">
        <v>532</v>
      </c>
      <c r="E105" s="122" t="s">
        <v>54</v>
      </c>
      <c r="F105" s="122" t="s">
        <v>242</v>
      </c>
      <c r="G105" s="122" t="s">
        <v>226</v>
      </c>
      <c r="H105" s="122" t="s">
        <v>251</v>
      </c>
      <c r="I105" s="122" t="s">
        <v>222</v>
      </c>
      <c r="J105" s="82" t="s">
        <v>234</v>
      </c>
      <c r="K105" s="250" t="s">
        <v>228</v>
      </c>
      <c r="L105" s="187" t="s">
        <v>56</v>
      </c>
      <c r="M105" s="188" t="s">
        <v>57</v>
      </c>
      <c r="N105" s="161" t="s">
        <v>235</v>
      </c>
      <c r="O105" s="178">
        <v>2016</v>
      </c>
      <c r="P105" s="163">
        <f t="shared" si="6"/>
        <v>4760.87</v>
      </c>
      <c r="Q105" s="163">
        <v>1560.87</v>
      </c>
      <c r="R105" s="163">
        <v>1600</v>
      </c>
      <c r="S105" s="163">
        <v>1600</v>
      </c>
      <c r="T105" s="123" t="s">
        <v>206</v>
      </c>
      <c r="U105" s="124" t="s">
        <v>58</v>
      </c>
      <c r="V105" s="125" t="s">
        <v>12</v>
      </c>
      <c r="W105" s="329" t="s">
        <v>12</v>
      </c>
      <c r="X105" s="120"/>
    </row>
    <row r="106" spans="1:24" s="214" customFormat="1" ht="21.75" thickBot="1" x14ac:dyDescent="0.3">
      <c r="A106" s="171" t="s">
        <v>414</v>
      </c>
      <c r="B106" s="122" t="s">
        <v>47</v>
      </c>
      <c r="C106" s="121" t="s">
        <v>120</v>
      </c>
      <c r="D106" s="122" t="s">
        <v>533</v>
      </c>
      <c r="E106" s="122" t="s">
        <v>54</v>
      </c>
      <c r="F106" s="122" t="s">
        <v>245</v>
      </c>
      <c r="G106" s="122" t="s">
        <v>226</v>
      </c>
      <c r="H106" s="122" t="s">
        <v>251</v>
      </c>
      <c r="I106" s="122" t="s">
        <v>222</v>
      </c>
      <c r="J106" s="82" t="s">
        <v>236</v>
      </c>
      <c r="K106" s="250" t="s">
        <v>228</v>
      </c>
      <c r="L106" s="187" t="s">
        <v>56</v>
      </c>
      <c r="M106" s="188" t="s">
        <v>57</v>
      </c>
      <c r="N106" s="161" t="s">
        <v>237</v>
      </c>
      <c r="O106" s="178">
        <v>2016</v>
      </c>
      <c r="P106" s="163">
        <f t="shared" si="6"/>
        <v>1500</v>
      </c>
      <c r="Q106" s="163">
        <v>500</v>
      </c>
      <c r="R106" s="163">
        <v>500</v>
      </c>
      <c r="S106" s="163">
        <v>500</v>
      </c>
      <c r="T106" s="123" t="s">
        <v>206</v>
      </c>
      <c r="U106" s="124" t="s">
        <v>58</v>
      </c>
      <c r="V106" s="125" t="s">
        <v>12</v>
      </c>
      <c r="W106" s="329" t="s">
        <v>12</v>
      </c>
      <c r="X106" s="120"/>
    </row>
    <row r="107" spans="1:24" s="214" customFormat="1" ht="21.75" thickBot="1" x14ac:dyDescent="0.3">
      <c r="A107" s="171" t="s">
        <v>415</v>
      </c>
      <c r="B107" s="122" t="s">
        <v>47</v>
      </c>
      <c r="C107" s="121" t="s">
        <v>120</v>
      </c>
      <c r="D107" s="122" t="s">
        <v>534</v>
      </c>
      <c r="E107" s="122" t="s">
        <v>54</v>
      </c>
      <c r="F107" s="122" t="s">
        <v>244</v>
      </c>
      <c r="G107" s="122" t="s">
        <v>226</v>
      </c>
      <c r="H107" s="122" t="s">
        <v>251</v>
      </c>
      <c r="I107" s="122" t="s">
        <v>222</v>
      </c>
      <c r="J107" s="82" t="s">
        <v>238</v>
      </c>
      <c r="K107" s="250" t="s">
        <v>228</v>
      </c>
      <c r="L107" s="187" t="s">
        <v>56</v>
      </c>
      <c r="M107" s="188" t="s">
        <v>57</v>
      </c>
      <c r="N107" s="161" t="s">
        <v>239</v>
      </c>
      <c r="O107" s="178">
        <v>2016</v>
      </c>
      <c r="P107" s="163">
        <f t="shared" si="6"/>
        <v>4950</v>
      </c>
      <c r="Q107" s="163">
        <v>1650</v>
      </c>
      <c r="R107" s="163">
        <v>1650</v>
      </c>
      <c r="S107" s="163">
        <v>1650</v>
      </c>
      <c r="T107" s="123" t="s">
        <v>206</v>
      </c>
      <c r="U107" s="124" t="s">
        <v>58</v>
      </c>
      <c r="V107" s="125" t="s">
        <v>12</v>
      </c>
      <c r="W107" s="329" t="s">
        <v>12</v>
      </c>
      <c r="X107" s="120"/>
    </row>
    <row r="108" spans="1:24" s="214" customFormat="1" ht="21.75" thickBot="1" x14ac:dyDescent="0.3">
      <c r="A108" s="171" t="s">
        <v>416</v>
      </c>
      <c r="B108" s="122" t="s">
        <v>47</v>
      </c>
      <c r="C108" s="121" t="s">
        <v>120</v>
      </c>
      <c r="D108" s="122" t="s">
        <v>535</v>
      </c>
      <c r="E108" s="122" t="s">
        <v>54</v>
      </c>
      <c r="F108" s="122" t="s">
        <v>242</v>
      </c>
      <c r="G108" s="122" t="s">
        <v>226</v>
      </c>
      <c r="H108" s="122" t="s">
        <v>251</v>
      </c>
      <c r="I108" s="122" t="s">
        <v>222</v>
      </c>
      <c r="J108" s="82" t="s">
        <v>240</v>
      </c>
      <c r="K108" s="250" t="s">
        <v>228</v>
      </c>
      <c r="L108" s="187" t="s">
        <v>56</v>
      </c>
      <c r="M108" s="188" t="s">
        <v>57</v>
      </c>
      <c r="N108" s="161" t="s">
        <v>241</v>
      </c>
      <c r="O108" s="178">
        <v>2016</v>
      </c>
      <c r="P108" s="163">
        <f t="shared" si="6"/>
        <v>55.6</v>
      </c>
      <c r="Q108" s="163">
        <v>15.6</v>
      </c>
      <c r="R108" s="163">
        <v>20</v>
      </c>
      <c r="S108" s="163">
        <v>20</v>
      </c>
      <c r="T108" s="123" t="s">
        <v>206</v>
      </c>
      <c r="U108" s="124" t="s">
        <v>58</v>
      </c>
      <c r="V108" s="125" t="s">
        <v>12</v>
      </c>
      <c r="W108" s="329" t="s">
        <v>12</v>
      </c>
      <c r="X108" s="120"/>
    </row>
    <row r="109" spans="1:24" x14ac:dyDescent="0.25">
      <c r="A109" s="126" t="s">
        <v>243</v>
      </c>
      <c r="B109" s="126"/>
      <c r="C109" s="126"/>
      <c r="D109" s="126"/>
      <c r="E109" s="126"/>
      <c r="F109" s="126"/>
      <c r="G109" s="126"/>
      <c r="H109" s="126"/>
      <c r="I109" s="126"/>
      <c r="J109" s="127"/>
      <c r="K109" s="126"/>
      <c r="L109" s="127"/>
      <c r="M109" s="127"/>
      <c r="N109" s="128"/>
      <c r="O109" s="129"/>
      <c r="P109" s="130">
        <f>SUM(P100:P108)</f>
        <v>21973.199999999997</v>
      </c>
      <c r="Q109" s="130">
        <f>SUM(Q100:Q108)</f>
        <v>7324.4000000000005</v>
      </c>
      <c r="R109" s="130">
        <f t="shared" ref="R109:S109" si="8">SUM(R100:R108)</f>
        <v>7324.4</v>
      </c>
      <c r="S109" s="130">
        <f t="shared" si="8"/>
        <v>7324.4</v>
      </c>
      <c r="T109" s="131"/>
      <c r="U109" s="132"/>
      <c r="V109" s="133"/>
      <c r="W109" s="134"/>
      <c r="X109" s="134"/>
    </row>
    <row r="110" spans="1:24" s="214" customFormat="1" ht="21" x14ac:dyDescent="0.25">
      <c r="A110" s="183" t="s">
        <v>417</v>
      </c>
      <c r="B110" s="122" t="s">
        <v>47</v>
      </c>
      <c r="C110" s="121" t="s">
        <v>120</v>
      </c>
      <c r="D110" s="183" t="s">
        <v>536</v>
      </c>
      <c r="E110" s="122" t="s">
        <v>54</v>
      </c>
      <c r="F110" s="122" t="s">
        <v>252</v>
      </c>
      <c r="G110" s="122" t="s">
        <v>226</v>
      </c>
      <c r="H110" s="122" t="s">
        <v>251</v>
      </c>
      <c r="I110" s="122" t="s">
        <v>209</v>
      </c>
      <c r="J110" s="82" t="s">
        <v>246</v>
      </c>
      <c r="K110" s="250" t="s">
        <v>228</v>
      </c>
      <c r="L110" s="82" t="s">
        <v>56</v>
      </c>
      <c r="M110" s="161" t="s">
        <v>57</v>
      </c>
      <c r="N110" s="161" t="s">
        <v>247</v>
      </c>
      <c r="O110" s="178">
        <v>2016</v>
      </c>
      <c r="P110" s="163">
        <f t="shared" si="6"/>
        <v>886.2</v>
      </c>
      <c r="Q110" s="163">
        <v>250</v>
      </c>
      <c r="R110" s="163">
        <v>318.10000000000002</v>
      </c>
      <c r="S110" s="163">
        <v>318.10000000000002</v>
      </c>
      <c r="T110" s="123" t="s">
        <v>206</v>
      </c>
      <c r="U110" s="124" t="s">
        <v>58</v>
      </c>
      <c r="V110" s="328" t="s">
        <v>12</v>
      </c>
      <c r="W110" s="329" t="s">
        <v>12</v>
      </c>
      <c r="X110" s="120"/>
    </row>
    <row r="111" spans="1:24" s="214" customFormat="1" ht="21" x14ac:dyDescent="0.25">
      <c r="A111" s="183" t="s">
        <v>418</v>
      </c>
      <c r="B111" s="122" t="s">
        <v>47</v>
      </c>
      <c r="C111" s="121" t="s">
        <v>120</v>
      </c>
      <c r="D111" s="183" t="s">
        <v>537</v>
      </c>
      <c r="E111" s="122" t="s">
        <v>54</v>
      </c>
      <c r="F111" s="122" t="s">
        <v>252</v>
      </c>
      <c r="G111" s="122" t="s">
        <v>226</v>
      </c>
      <c r="H111" s="122" t="s">
        <v>251</v>
      </c>
      <c r="I111" s="122" t="s">
        <v>209</v>
      </c>
      <c r="J111" s="82" t="s">
        <v>246</v>
      </c>
      <c r="K111" s="250" t="s">
        <v>228</v>
      </c>
      <c r="L111" s="82" t="s">
        <v>56</v>
      </c>
      <c r="M111" s="161" t="s">
        <v>57</v>
      </c>
      <c r="N111" s="161" t="s">
        <v>248</v>
      </c>
      <c r="O111" s="178">
        <v>2016</v>
      </c>
      <c r="P111" s="163">
        <f t="shared" si="6"/>
        <v>95</v>
      </c>
      <c r="Q111" s="163">
        <v>25</v>
      </c>
      <c r="R111" s="163">
        <v>35</v>
      </c>
      <c r="S111" s="163">
        <v>35</v>
      </c>
      <c r="T111" s="123" t="s">
        <v>206</v>
      </c>
      <c r="U111" s="124" t="s">
        <v>58</v>
      </c>
      <c r="V111" s="125" t="s">
        <v>12</v>
      </c>
      <c r="W111" s="329" t="s">
        <v>12</v>
      </c>
      <c r="X111" s="120"/>
    </row>
    <row r="112" spans="1:24" s="214" customFormat="1" ht="21" x14ac:dyDescent="0.25">
      <c r="A112" s="183" t="s">
        <v>419</v>
      </c>
      <c r="B112" s="122" t="s">
        <v>48</v>
      </c>
      <c r="C112" s="121" t="s">
        <v>120</v>
      </c>
      <c r="D112" s="183" t="s">
        <v>538</v>
      </c>
      <c r="E112" s="122" t="s">
        <v>54</v>
      </c>
      <c r="F112" s="124" t="s">
        <v>253</v>
      </c>
      <c r="G112" s="124" t="s">
        <v>226</v>
      </c>
      <c r="H112" s="122" t="s">
        <v>251</v>
      </c>
      <c r="I112" s="122" t="s">
        <v>209</v>
      </c>
      <c r="J112" s="82" t="s">
        <v>249</v>
      </c>
      <c r="K112" s="250" t="s">
        <v>228</v>
      </c>
      <c r="L112" s="82" t="s">
        <v>56</v>
      </c>
      <c r="M112" s="161" t="s">
        <v>57</v>
      </c>
      <c r="N112" s="161" t="s">
        <v>250</v>
      </c>
      <c r="O112" s="178">
        <v>2017</v>
      </c>
      <c r="P112" s="163">
        <f t="shared" si="6"/>
        <v>11580.7</v>
      </c>
      <c r="Q112" s="163">
        <v>3912.3</v>
      </c>
      <c r="R112" s="163">
        <v>3834.2</v>
      </c>
      <c r="S112" s="163">
        <v>3834.2</v>
      </c>
      <c r="T112" s="123" t="s">
        <v>206</v>
      </c>
      <c r="U112" s="124" t="s">
        <v>58</v>
      </c>
      <c r="V112" s="125" t="s">
        <v>12</v>
      </c>
      <c r="W112" s="329" t="s">
        <v>12</v>
      </c>
      <c r="X112" s="120"/>
    </row>
    <row r="113" spans="1:24" x14ac:dyDescent="0.25">
      <c r="A113" s="135" t="s">
        <v>254</v>
      </c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6"/>
      <c r="O113" s="137"/>
      <c r="P113" s="138">
        <f>SUM(P110:P112)</f>
        <v>12561.900000000001</v>
      </c>
      <c r="Q113" s="138">
        <f>SUM(Q110:Q112)</f>
        <v>4187.3</v>
      </c>
      <c r="R113" s="138">
        <f t="shared" ref="R113:S113" si="9">SUM(R110:R112)</f>
        <v>4187.3</v>
      </c>
      <c r="S113" s="138">
        <f t="shared" si="9"/>
        <v>4187.3</v>
      </c>
      <c r="T113" s="139"/>
      <c r="U113" s="140"/>
      <c r="V113" s="141"/>
      <c r="W113" s="141"/>
      <c r="X113" s="142"/>
    </row>
    <row r="114" spans="1:24" s="214" customFormat="1" ht="21" x14ac:dyDescent="0.25">
      <c r="A114" s="183" t="s">
        <v>420</v>
      </c>
      <c r="B114" s="122" t="s">
        <v>48</v>
      </c>
      <c r="C114" s="121" t="s">
        <v>120</v>
      </c>
      <c r="D114" s="124" t="s">
        <v>539</v>
      </c>
      <c r="E114" s="122" t="s">
        <v>54</v>
      </c>
      <c r="F114" s="124" t="s">
        <v>262</v>
      </c>
      <c r="G114" s="124" t="s">
        <v>226</v>
      </c>
      <c r="H114" s="122" t="s">
        <v>251</v>
      </c>
      <c r="I114" s="122" t="s">
        <v>59</v>
      </c>
      <c r="J114" s="121" t="s">
        <v>255</v>
      </c>
      <c r="K114" s="250" t="s">
        <v>228</v>
      </c>
      <c r="L114" s="82" t="s">
        <v>56</v>
      </c>
      <c r="M114" s="161" t="s">
        <v>57</v>
      </c>
      <c r="N114" s="121" t="s">
        <v>585</v>
      </c>
      <c r="O114" s="178">
        <v>2017</v>
      </c>
      <c r="P114" s="163">
        <f t="shared" si="6"/>
        <v>5482.5</v>
      </c>
      <c r="Q114" s="163">
        <v>1827.5</v>
      </c>
      <c r="R114" s="163">
        <v>1827.5</v>
      </c>
      <c r="S114" s="163">
        <v>1827.5</v>
      </c>
      <c r="T114" s="123" t="s">
        <v>206</v>
      </c>
      <c r="U114" s="124" t="s">
        <v>58</v>
      </c>
      <c r="V114" s="125" t="s">
        <v>12</v>
      </c>
      <c r="W114" s="329" t="s">
        <v>12</v>
      </c>
      <c r="X114" s="120"/>
    </row>
    <row r="115" spans="1:24" s="214" customFormat="1" ht="21" x14ac:dyDescent="0.25">
      <c r="A115" s="183" t="s">
        <v>76</v>
      </c>
      <c r="B115" s="122" t="s">
        <v>48</v>
      </c>
      <c r="C115" s="121" t="s">
        <v>120</v>
      </c>
      <c r="D115" s="124" t="s">
        <v>540</v>
      </c>
      <c r="E115" s="122" t="s">
        <v>54</v>
      </c>
      <c r="F115" s="122" t="s">
        <v>262</v>
      </c>
      <c r="G115" s="124" t="s">
        <v>226</v>
      </c>
      <c r="H115" s="122" t="s">
        <v>251</v>
      </c>
      <c r="I115" s="122" t="s">
        <v>59</v>
      </c>
      <c r="J115" s="121" t="s">
        <v>257</v>
      </c>
      <c r="K115" s="250" t="s">
        <v>228</v>
      </c>
      <c r="L115" s="187" t="s">
        <v>56</v>
      </c>
      <c r="M115" s="188" t="s">
        <v>57</v>
      </c>
      <c r="N115" s="121" t="s">
        <v>258</v>
      </c>
      <c r="O115" s="178">
        <v>2017</v>
      </c>
      <c r="P115" s="163">
        <f t="shared" si="6"/>
        <v>960</v>
      </c>
      <c r="Q115" s="163">
        <v>320</v>
      </c>
      <c r="R115" s="163">
        <v>320</v>
      </c>
      <c r="S115" s="163">
        <v>320</v>
      </c>
      <c r="T115" s="123" t="s">
        <v>206</v>
      </c>
      <c r="U115" s="124" t="s">
        <v>58</v>
      </c>
      <c r="V115" s="125" t="s">
        <v>12</v>
      </c>
      <c r="W115" s="329" t="s">
        <v>12</v>
      </c>
      <c r="X115" s="120"/>
    </row>
    <row r="116" spans="1:24" s="267" customFormat="1" ht="21" x14ac:dyDescent="0.25">
      <c r="A116" s="183" t="s">
        <v>77</v>
      </c>
      <c r="B116" s="122" t="s">
        <v>48</v>
      </c>
      <c r="C116" s="121" t="s">
        <v>120</v>
      </c>
      <c r="D116" s="124" t="s">
        <v>541</v>
      </c>
      <c r="E116" s="122" t="s">
        <v>54</v>
      </c>
      <c r="F116" s="124" t="s">
        <v>263</v>
      </c>
      <c r="G116" s="124" t="s">
        <v>226</v>
      </c>
      <c r="H116" s="122" t="s">
        <v>251</v>
      </c>
      <c r="I116" s="122" t="s">
        <v>59</v>
      </c>
      <c r="J116" s="121" t="s">
        <v>259</v>
      </c>
      <c r="K116" s="250" t="s">
        <v>228</v>
      </c>
      <c r="L116" s="121" t="s">
        <v>56</v>
      </c>
      <c r="M116" s="160" t="s">
        <v>57</v>
      </c>
      <c r="N116" s="121" t="s">
        <v>260</v>
      </c>
      <c r="O116" s="261">
        <v>2017</v>
      </c>
      <c r="P116" s="163">
        <f t="shared" si="6"/>
        <v>2869.2</v>
      </c>
      <c r="Q116" s="163">
        <v>956.4</v>
      </c>
      <c r="R116" s="163">
        <v>956.4</v>
      </c>
      <c r="S116" s="163">
        <v>956.4</v>
      </c>
      <c r="T116" s="123" t="s">
        <v>206</v>
      </c>
      <c r="U116" s="124" t="s">
        <v>58</v>
      </c>
      <c r="V116" s="125" t="s">
        <v>12</v>
      </c>
      <c r="W116" s="329" t="s">
        <v>12</v>
      </c>
      <c r="X116" s="120"/>
    </row>
    <row r="117" spans="1:24" x14ac:dyDescent="0.25">
      <c r="A117" s="135" t="s">
        <v>261</v>
      </c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6"/>
      <c r="O117" s="137"/>
      <c r="P117" s="138">
        <f>SUM(P114:P116)</f>
        <v>9311.7000000000007</v>
      </c>
      <c r="Q117" s="138">
        <f>SUM(Q114:Q116)</f>
        <v>3103.9</v>
      </c>
      <c r="R117" s="138">
        <f t="shared" ref="R117:S117" si="10">SUM(R114:R116)</f>
        <v>3103.9</v>
      </c>
      <c r="S117" s="138">
        <f t="shared" si="10"/>
        <v>3103.9</v>
      </c>
      <c r="T117" s="139"/>
      <c r="U117" s="140"/>
      <c r="V117" s="141"/>
      <c r="W117" s="141"/>
      <c r="X117" s="142"/>
    </row>
    <row r="118" spans="1:24" s="214" customFormat="1" ht="21" x14ac:dyDescent="0.25">
      <c r="A118" s="183" t="s">
        <v>78</v>
      </c>
      <c r="B118" s="124" t="s">
        <v>48</v>
      </c>
      <c r="C118" s="121" t="s">
        <v>120</v>
      </c>
      <c r="D118" s="124" t="s">
        <v>542</v>
      </c>
      <c r="E118" s="122" t="s">
        <v>54</v>
      </c>
      <c r="F118" s="124" t="s">
        <v>268</v>
      </c>
      <c r="G118" s="124" t="s">
        <v>226</v>
      </c>
      <c r="H118" s="122" t="s">
        <v>251</v>
      </c>
      <c r="I118" s="124" t="s">
        <v>93</v>
      </c>
      <c r="J118" s="121" t="s">
        <v>264</v>
      </c>
      <c r="K118" s="250" t="s">
        <v>228</v>
      </c>
      <c r="L118" s="187" t="s">
        <v>56</v>
      </c>
      <c r="M118" s="188" t="s">
        <v>57</v>
      </c>
      <c r="N118" s="121" t="s">
        <v>265</v>
      </c>
      <c r="O118" s="178">
        <v>2017</v>
      </c>
      <c r="P118" s="209">
        <f>SUM(Q118:S118)</f>
        <v>2565</v>
      </c>
      <c r="Q118" s="209">
        <v>855</v>
      </c>
      <c r="R118" s="209">
        <v>855</v>
      </c>
      <c r="S118" s="209">
        <v>855</v>
      </c>
      <c r="T118" s="123" t="s">
        <v>206</v>
      </c>
      <c r="U118" s="124" t="s">
        <v>58</v>
      </c>
      <c r="V118" s="125" t="s">
        <v>12</v>
      </c>
      <c r="W118" s="125" t="s">
        <v>12</v>
      </c>
      <c r="X118" s="120"/>
    </row>
    <row r="119" spans="1:24" x14ac:dyDescent="0.25">
      <c r="A119" s="135" t="s">
        <v>267</v>
      </c>
      <c r="B119" s="135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6"/>
      <c r="O119" s="137"/>
      <c r="P119" s="138">
        <f>SUM(P118:P118)</f>
        <v>2565</v>
      </c>
      <c r="Q119" s="138">
        <f>SUM(Q118:Q118)</f>
        <v>855</v>
      </c>
      <c r="R119" s="138">
        <f>SUM(R118:R118)</f>
        <v>855</v>
      </c>
      <c r="S119" s="138">
        <f>SUM(S118:S118)</f>
        <v>855</v>
      </c>
      <c r="T119" s="139"/>
      <c r="U119" s="140"/>
      <c r="V119" s="141"/>
      <c r="W119" s="141"/>
      <c r="X119" s="143"/>
    </row>
    <row r="120" spans="1:24" s="214" customFormat="1" ht="21" x14ac:dyDescent="0.25">
      <c r="A120" s="183" t="s">
        <v>79</v>
      </c>
      <c r="B120" s="124" t="s">
        <v>48</v>
      </c>
      <c r="C120" s="121" t="s">
        <v>120</v>
      </c>
      <c r="D120" s="124" t="s">
        <v>543</v>
      </c>
      <c r="E120" s="122" t="s">
        <v>54</v>
      </c>
      <c r="F120" s="124" t="s">
        <v>268</v>
      </c>
      <c r="G120" s="124" t="s">
        <v>226</v>
      </c>
      <c r="H120" s="122" t="s">
        <v>251</v>
      </c>
      <c r="I120" s="124" t="s">
        <v>55</v>
      </c>
      <c r="J120" s="121" t="s">
        <v>269</v>
      </c>
      <c r="K120" s="250" t="s">
        <v>228</v>
      </c>
      <c r="L120" s="187" t="s">
        <v>56</v>
      </c>
      <c r="M120" s="188" t="s">
        <v>57</v>
      </c>
      <c r="N120" s="121" t="s">
        <v>270</v>
      </c>
      <c r="O120" s="178">
        <v>2017</v>
      </c>
      <c r="P120" s="163">
        <f t="shared" ref="P120:P121" si="11">Q120+R120+S120</f>
        <v>2881.5</v>
      </c>
      <c r="Q120" s="209">
        <v>960.5</v>
      </c>
      <c r="R120" s="209">
        <v>960.5</v>
      </c>
      <c r="S120" s="209">
        <v>960.5</v>
      </c>
      <c r="T120" s="123" t="s">
        <v>206</v>
      </c>
      <c r="U120" s="124" t="s">
        <v>58</v>
      </c>
      <c r="V120" s="125" t="s">
        <v>12</v>
      </c>
      <c r="W120" s="125" t="s">
        <v>12</v>
      </c>
      <c r="X120" s="311"/>
    </row>
    <row r="121" spans="1:24" s="214" customFormat="1" ht="21" x14ac:dyDescent="0.25">
      <c r="A121" s="183" t="s">
        <v>81</v>
      </c>
      <c r="B121" s="124" t="s">
        <v>48</v>
      </c>
      <c r="C121" s="121" t="s">
        <v>120</v>
      </c>
      <c r="D121" s="124" t="s">
        <v>544</v>
      </c>
      <c r="E121" s="122" t="s">
        <v>54</v>
      </c>
      <c r="F121" s="124" t="s">
        <v>274</v>
      </c>
      <c r="G121" s="124" t="s">
        <v>226</v>
      </c>
      <c r="H121" s="122" t="s">
        <v>251</v>
      </c>
      <c r="I121" s="124" t="s">
        <v>55</v>
      </c>
      <c r="J121" s="121" t="s">
        <v>271</v>
      </c>
      <c r="K121" s="250" t="s">
        <v>228</v>
      </c>
      <c r="L121" s="187" t="s">
        <v>56</v>
      </c>
      <c r="M121" s="188" t="s">
        <v>57</v>
      </c>
      <c r="N121" s="121" t="s">
        <v>272</v>
      </c>
      <c r="O121" s="178">
        <v>2017</v>
      </c>
      <c r="P121" s="163">
        <f t="shared" si="11"/>
        <v>5079.2999999999993</v>
      </c>
      <c r="Q121" s="209">
        <v>1693.1</v>
      </c>
      <c r="R121" s="209">
        <v>1693.1</v>
      </c>
      <c r="S121" s="209">
        <v>1693.1</v>
      </c>
      <c r="T121" s="123" t="s">
        <v>206</v>
      </c>
      <c r="U121" s="124" t="s">
        <v>58</v>
      </c>
      <c r="V121" s="125" t="s">
        <v>12</v>
      </c>
      <c r="W121" s="125" t="s">
        <v>12</v>
      </c>
      <c r="X121" s="311"/>
    </row>
    <row r="122" spans="1:24" x14ac:dyDescent="0.25">
      <c r="A122" s="135" t="s">
        <v>273</v>
      </c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6"/>
      <c r="O122" s="137"/>
      <c r="P122" s="138">
        <f>SUM(P120:P121)</f>
        <v>7960.7999999999993</v>
      </c>
      <c r="Q122" s="138">
        <f>SUM(Q120:Q121)</f>
        <v>2653.6</v>
      </c>
      <c r="R122" s="138">
        <f t="shared" ref="R122:S122" si="12">SUM(R120:R121)</f>
        <v>2653.6</v>
      </c>
      <c r="S122" s="138">
        <f t="shared" si="12"/>
        <v>2653.6</v>
      </c>
      <c r="T122" s="139"/>
      <c r="U122" s="140"/>
      <c r="V122" s="141"/>
      <c r="W122" s="141"/>
      <c r="X122" s="143"/>
    </row>
    <row r="123" spans="1:24" s="214" customFormat="1" ht="32.25" thickBot="1" x14ac:dyDescent="0.3">
      <c r="A123" s="171" t="s">
        <v>82</v>
      </c>
      <c r="B123" s="192" t="s">
        <v>48</v>
      </c>
      <c r="C123" s="121" t="s">
        <v>120</v>
      </c>
      <c r="D123" s="210" t="s">
        <v>545</v>
      </c>
      <c r="E123" s="192" t="s">
        <v>54</v>
      </c>
      <c r="F123" s="192" t="s">
        <v>287</v>
      </c>
      <c r="G123" s="192" t="s">
        <v>73</v>
      </c>
      <c r="H123" s="122" t="s">
        <v>208</v>
      </c>
      <c r="I123" s="192" t="s">
        <v>288</v>
      </c>
      <c r="J123" s="164" t="s">
        <v>289</v>
      </c>
      <c r="K123" s="250" t="s">
        <v>290</v>
      </c>
      <c r="L123" s="194" t="s">
        <v>56</v>
      </c>
      <c r="M123" s="195" t="s">
        <v>57</v>
      </c>
      <c r="N123" s="196" t="s">
        <v>291</v>
      </c>
      <c r="O123" s="178">
        <v>2017</v>
      </c>
      <c r="P123" s="163">
        <f t="shared" ref="P123:P131" si="13">Q123+R123+S123</f>
        <v>1800</v>
      </c>
      <c r="Q123" s="197">
        <v>600</v>
      </c>
      <c r="R123" s="197">
        <v>600</v>
      </c>
      <c r="S123" s="197">
        <v>600</v>
      </c>
      <c r="T123" s="123" t="s">
        <v>206</v>
      </c>
      <c r="U123" s="312" t="s">
        <v>58</v>
      </c>
      <c r="V123" s="313" t="s">
        <v>12</v>
      </c>
      <c r="W123" s="313" t="s">
        <v>12</v>
      </c>
      <c r="X123" s="120"/>
    </row>
    <row r="124" spans="1:24" s="214" customFormat="1" ht="32.25" thickBot="1" x14ac:dyDescent="0.3">
      <c r="A124" s="171" t="s">
        <v>84</v>
      </c>
      <c r="B124" s="192" t="s">
        <v>48</v>
      </c>
      <c r="C124" s="121" t="s">
        <v>120</v>
      </c>
      <c r="D124" s="210" t="s">
        <v>546</v>
      </c>
      <c r="E124" s="192" t="s">
        <v>54</v>
      </c>
      <c r="F124" s="192" t="s">
        <v>287</v>
      </c>
      <c r="G124" s="192" t="s">
        <v>73</v>
      </c>
      <c r="H124" s="122" t="s">
        <v>208</v>
      </c>
      <c r="I124" s="192" t="s">
        <v>288</v>
      </c>
      <c r="J124" s="164" t="s">
        <v>292</v>
      </c>
      <c r="K124" s="250" t="s">
        <v>290</v>
      </c>
      <c r="L124" s="194" t="s">
        <v>56</v>
      </c>
      <c r="M124" s="195" t="s">
        <v>57</v>
      </c>
      <c r="N124" s="196" t="s">
        <v>293</v>
      </c>
      <c r="O124" s="178">
        <v>2017</v>
      </c>
      <c r="P124" s="163">
        <f t="shared" si="13"/>
        <v>2784</v>
      </c>
      <c r="Q124" s="197">
        <v>928</v>
      </c>
      <c r="R124" s="197">
        <v>928</v>
      </c>
      <c r="S124" s="197">
        <v>928</v>
      </c>
      <c r="T124" s="123" t="s">
        <v>206</v>
      </c>
      <c r="U124" s="312" t="s">
        <v>58</v>
      </c>
      <c r="V124" s="313" t="s">
        <v>12</v>
      </c>
      <c r="W124" s="313" t="s">
        <v>12</v>
      </c>
      <c r="X124" s="120"/>
    </row>
    <row r="125" spans="1:24" s="214" customFormat="1" ht="32.25" thickBot="1" x14ac:dyDescent="0.3">
      <c r="A125" s="171" t="s">
        <v>86</v>
      </c>
      <c r="B125" s="192" t="s">
        <v>48</v>
      </c>
      <c r="C125" s="121" t="s">
        <v>120</v>
      </c>
      <c r="D125" s="210" t="s">
        <v>547</v>
      </c>
      <c r="E125" s="192" t="s">
        <v>54</v>
      </c>
      <c r="F125" s="192" t="s">
        <v>287</v>
      </c>
      <c r="G125" s="192" t="s">
        <v>73</v>
      </c>
      <c r="H125" s="122" t="s">
        <v>208</v>
      </c>
      <c r="I125" s="192" t="s">
        <v>288</v>
      </c>
      <c r="J125" s="164" t="s">
        <v>292</v>
      </c>
      <c r="K125" s="250" t="s">
        <v>290</v>
      </c>
      <c r="L125" s="194" t="s">
        <v>56</v>
      </c>
      <c r="M125" s="195" t="s">
        <v>57</v>
      </c>
      <c r="N125" s="196" t="s">
        <v>294</v>
      </c>
      <c r="O125" s="178">
        <v>2017</v>
      </c>
      <c r="P125" s="163">
        <f t="shared" si="13"/>
        <v>2264.6999999999998</v>
      </c>
      <c r="Q125" s="197">
        <v>754.9</v>
      </c>
      <c r="R125" s="197">
        <v>754.9</v>
      </c>
      <c r="S125" s="197">
        <v>754.9</v>
      </c>
      <c r="T125" s="123" t="s">
        <v>206</v>
      </c>
      <c r="U125" s="124" t="s">
        <v>58</v>
      </c>
      <c r="V125" s="261" t="s">
        <v>12</v>
      </c>
      <c r="W125" s="266" t="s">
        <v>12</v>
      </c>
      <c r="X125" s="120"/>
    </row>
    <row r="126" spans="1:24" s="214" customFormat="1" ht="32.25" thickBot="1" x14ac:dyDescent="0.3">
      <c r="A126" s="171" t="s">
        <v>87</v>
      </c>
      <c r="B126" s="192" t="s">
        <v>47</v>
      </c>
      <c r="C126" s="121" t="s">
        <v>120</v>
      </c>
      <c r="D126" s="210" t="s">
        <v>548</v>
      </c>
      <c r="E126" s="192" t="s">
        <v>54</v>
      </c>
      <c r="F126" s="192" t="s">
        <v>295</v>
      </c>
      <c r="G126" s="192" t="s">
        <v>73</v>
      </c>
      <c r="H126" s="122" t="s">
        <v>208</v>
      </c>
      <c r="I126" s="192" t="s">
        <v>288</v>
      </c>
      <c r="J126" s="164" t="s">
        <v>296</v>
      </c>
      <c r="K126" s="250" t="s">
        <v>290</v>
      </c>
      <c r="L126" s="211" t="s">
        <v>56</v>
      </c>
      <c r="M126" s="212" t="s">
        <v>57</v>
      </c>
      <c r="N126" s="196" t="s">
        <v>297</v>
      </c>
      <c r="O126" s="178">
        <v>2016</v>
      </c>
      <c r="P126" s="163">
        <f t="shared" si="13"/>
        <v>2451</v>
      </c>
      <c r="Q126" s="197">
        <v>817</v>
      </c>
      <c r="R126" s="197">
        <v>817</v>
      </c>
      <c r="S126" s="197">
        <v>817</v>
      </c>
      <c r="T126" s="123" t="s">
        <v>206</v>
      </c>
      <c r="U126" s="124" t="s">
        <v>58</v>
      </c>
      <c r="V126" s="261" t="s">
        <v>12</v>
      </c>
      <c r="W126" s="266" t="s">
        <v>12</v>
      </c>
      <c r="X126" s="120"/>
    </row>
    <row r="127" spans="1:24" s="214" customFormat="1" ht="32.25" thickBot="1" x14ac:dyDescent="0.3">
      <c r="A127" s="171" t="s">
        <v>88</v>
      </c>
      <c r="B127" s="192" t="s">
        <v>47</v>
      </c>
      <c r="C127" s="121" t="s">
        <v>120</v>
      </c>
      <c r="D127" s="210" t="s">
        <v>549</v>
      </c>
      <c r="E127" s="192" t="s">
        <v>54</v>
      </c>
      <c r="F127" s="192" t="s">
        <v>295</v>
      </c>
      <c r="G127" s="192" t="s">
        <v>73</v>
      </c>
      <c r="H127" s="122" t="s">
        <v>208</v>
      </c>
      <c r="I127" s="192" t="s">
        <v>288</v>
      </c>
      <c r="J127" s="164" t="s">
        <v>298</v>
      </c>
      <c r="K127" s="250" t="s">
        <v>290</v>
      </c>
      <c r="L127" s="211" t="s">
        <v>56</v>
      </c>
      <c r="M127" s="212" t="s">
        <v>57</v>
      </c>
      <c r="N127" s="196" t="s">
        <v>299</v>
      </c>
      <c r="O127" s="178">
        <v>2016</v>
      </c>
      <c r="P127" s="163">
        <f t="shared" si="13"/>
        <v>661.5</v>
      </c>
      <c r="Q127" s="197">
        <v>220.5</v>
      </c>
      <c r="R127" s="197">
        <v>220.5</v>
      </c>
      <c r="S127" s="197">
        <v>220.5</v>
      </c>
      <c r="T127" s="123" t="s">
        <v>206</v>
      </c>
      <c r="U127" s="124" t="s">
        <v>58</v>
      </c>
      <c r="V127" s="261" t="s">
        <v>12</v>
      </c>
      <c r="W127" s="266" t="s">
        <v>12</v>
      </c>
      <c r="X127" s="120"/>
    </row>
    <row r="128" spans="1:24" s="214" customFormat="1" ht="32.25" thickBot="1" x14ac:dyDescent="0.3">
      <c r="A128" s="171" t="s">
        <v>89</v>
      </c>
      <c r="B128" s="192" t="s">
        <v>48</v>
      </c>
      <c r="C128" s="121" t="s">
        <v>120</v>
      </c>
      <c r="D128" s="210" t="s">
        <v>550</v>
      </c>
      <c r="E128" s="192" t="s">
        <v>54</v>
      </c>
      <c r="F128" s="192" t="s">
        <v>295</v>
      </c>
      <c r="G128" s="192" t="s">
        <v>73</v>
      </c>
      <c r="H128" s="122" t="s">
        <v>208</v>
      </c>
      <c r="I128" s="192" t="s">
        <v>288</v>
      </c>
      <c r="J128" s="164" t="s">
        <v>296</v>
      </c>
      <c r="K128" s="250" t="s">
        <v>290</v>
      </c>
      <c r="L128" s="211" t="s">
        <v>56</v>
      </c>
      <c r="M128" s="212" t="s">
        <v>57</v>
      </c>
      <c r="N128" s="196" t="s">
        <v>300</v>
      </c>
      <c r="O128" s="178">
        <v>2017</v>
      </c>
      <c r="P128" s="163">
        <f t="shared" si="13"/>
        <v>3435.2999999999997</v>
      </c>
      <c r="Q128" s="197">
        <v>1145.0999999999999</v>
      </c>
      <c r="R128" s="197">
        <v>1145.0999999999999</v>
      </c>
      <c r="S128" s="197">
        <v>1145.0999999999999</v>
      </c>
      <c r="T128" s="123" t="s">
        <v>206</v>
      </c>
      <c r="U128" s="124" t="s">
        <v>58</v>
      </c>
      <c r="V128" s="125" t="s">
        <v>12</v>
      </c>
      <c r="W128" s="329" t="s">
        <v>12</v>
      </c>
      <c r="X128" s="120"/>
    </row>
    <row r="129" spans="1:24" s="214" customFormat="1" ht="32.25" thickBot="1" x14ac:dyDescent="0.3">
      <c r="A129" s="171" t="s">
        <v>92</v>
      </c>
      <c r="B129" s="192" t="s">
        <v>48</v>
      </c>
      <c r="C129" s="121" t="s">
        <v>120</v>
      </c>
      <c r="D129" s="210" t="s">
        <v>551</v>
      </c>
      <c r="E129" s="192" t="s">
        <v>54</v>
      </c>
      <c r="F129" s="192" t="s">
        <v>582</v>
      </c>
      <c r="G129" s="192" t="s">
        <v>73</v>
      </c>
      <c r="H129" s="122" t="s">
        <v>208</v>
      </c>
      <c r="I129" s="192" t="s">
        <v>288</v>
      </c>
      <c r="J129" s="164" t="s">
        <v>302</v>
      </c>
      <c r="K129" s="250" t="s">
        <v>290</v>
      </c>
      <c r="L129" s="211" t="s">
        <v>56</v>
      </c>
      <c r="M129" s="212" t="s">
        <v>57</v>
      </c>
      <c r="N129" s="196" t="s">
        <v>303</v>
      </c>
      <c r="O129" s="178">
        <v>2017</v>
      </c>
      <c r="P129" s="163">
        <f t="shared" si="13"/>
        <v>309.89999999999998</v>
      </c>
      <c r="Q129" s="197">
        <v>103.3</v>
      </c>
      <c r="R129" s="197">
        <v>103.3</v>
      </c>
      <c r="S129" s="197">
        <v>103.3</v>
      </c>
      <c r="T129" s="123" t="s">
        <v>206</v>
      </c>
      <c r="U129" s="124" t="s">
        <v>58</v>
      </c>
      <c r="V129" s="125" t="s">
        <v>12</v>
      </c>
      <c r="W129" s="329" t="s">
        <v>12</v>
      </c>
      <c r="X129" s="120"/>
    </row>
    <row r="130" spans="1:24" s="214" customFormat="1" ht="32.25" thickBot="1" x14ac:dyDescent="0.3">
      <c r="A130" s="171" t="s">
        <v>95</v>
      </c>
      <c r="B130" s="192" t="s">
        <v>48</v>
      </c>
      <c r="C130" s="121" t="s">
        <v>120</v>
      </c>
      <c r="D130" s="210" t="s">
        <v>552</v>
      </c>
      <c r="E130" s="192" t="s">
        <v>54</v>
      </c>
      <c r="F130" s="192" t="s">
        <v>582</v>
      </c>
      <c r="G130" s="192" t="s">
        <v>73</v>
      </c>
      <c r="H130" s="122" t="s">
        <v>208</v>
      </c>
      <c r="I130" s="192" t="s">
        <v>288</v>
      </c>
      <c r="J130" s="164" t="s">
        <v>302</v>
      </c>
      <c r="K130" s="250" t="s">
        <v>290</v>
      </c>
      <c r="L130" s="211" t="s">
        <v>56</v>
      </c>
      <c r="M130" s="212" t="s">
        <v>57</v>
      </c>
      <c r="N130" s="196" t="s">
        <v>304</v>
      </c>
      <c r="O130" s="178">
        <v>2017</v>
      </c>
      <c r="P130" s="163">
        <f t="shared" si="13"/>
        <v>11.399999999999999</v>
      </c>
      <c r="Q130" s="197">
        <v>3.8</v>
      </c>
      <c r="R130" s="197">
        <v>3.8</v>
      </c>
      <c r="S130" s="197">
        <v>3.8</v>
      </c>
      <c r="T130" s="123" t="s">
        <v>206</v>
      </c>
      <c r="U130" s="124" t="s">
        <v>58</v>
      </c>
      <c r="V130" s="125" t="s">
        <v>12</v>
      </c>
      <c r="W130" s="329" t="s">
        <v>12</v>
      </c>
      <c r="X130" s="120"/>
    </row>
    <row r="131" spans="1:24" s="214" customFormat="1" ht="32.25" thickBot="1" x14ac:dyDescent="0.3">
      <c r="A131" s="171" t="s">
        <v>96</v>
      </c>
      <c r="B131" s="192" t="s">
        <v>48</v>
      </c>
      <c r="C131" s="121" t="s">
        <v>120</v>
      </c>
      <c r="D131" s="210" t="s">
        <v>553</v>
      </c>
      <c r="E131" s="192" t="s">
        <v>54</v>
      </c>
      <c r="F131" s="192" t="s">
        <v>582</v>
      </c>
      <c r="G131" s="192" t="s">
        <v>73</v>
      </c>
      <c r="H131" s="122" t="s">
        <v>208</v>
      </c>
      <c r="I131" s="192" t="s">
        <v>288</v>
      </c>
      <c r="J131" s="164" t="s">
        <v>302</v>
      </c>
      <c r="K131" s="250" t="s">
        <v>290</v>
      </c>
      <c r="L131" s="211" t="s">
        <v>56</v>
      </c>
      <c r="M131" s="212" t="s">
        <v>57</v>
      </c>
      <c r="N131" s="196" t="s">
        <v>581</v>
      </c>
      <c r="O131" s="178">
        <v>2017</v>
      </c>
      <c r="P131" s="163">
        <f t="shared" si="13"/>
        <v>1440</v>
      </c>
      <c r="Q131" s="197">
        <v>480</v>
      </c>
      <c r="R131" s="197">
        <v>480</v>
      </c>
      <c r="S131" s="197">
        <v>480</v>
      </c>
      <c r="T131" s="123" t="s">
        <v>206</v>
      </c>
      <c r="U131" s="124" t="s">
        <v>58</v>
      </c>
      <c r="V131" s="125" t="s">
        <v>12</v>
      </c>
      <c r="W131" s="329" t="s">
        <v>12</v>
      </c>
      <c r="X131" s="120"/>
    </row>
    <row r="132" spans="1:24" x14ac:dyDescent="0.25">
      <c r="A132" s="148" t="s">
        <v>308</v>
      </c>
      <c r="B132" s="126"/>
      <c r="C132" s="126" t="s">
        <v>288</v>
      </c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49"/>
      <c r="P132" s="130">
        <f>SUM(P123:P131)</f>
        <v>15157.8</v>
      </c>
      <c r="Q132" s="130">
        <f>SUM(Q123:Q131)</f>
        <v>5052.6000000000004</v>
      </c>
      <c r="R132" s="130">
        <f>SUM(R123:R131)</f>
        <v>5052.6000000000004</v>
      </c>
      <c r="S132" s="130">
        <f>SUM(S123:S131)</f>
        <v>5052.6000000000004</v>
      </c>
      <c r="T132" s="150"/>
      <c r="U132" s="131"/>
      <c r="V132" s="132"/>
      <c r="W132" s="133"/>
      <c r="X132" s="134"/>
    </row>
    <row r="133" spans="1:24" s="214" customFormat="1" ht="34.5" thickBot="1" x14ac:dyDescent="0.3">
      <c r="A133" s="171" t="s">
        <v>97</v>
      </c>
      <c r="B133" s="192" t="s">
        <v>48</v>
      </c>
      <c r="C133" s="121" t="s">
        <v>120</v>
      </c>
      <c r="D133" s="210" t="s">
        <v>554</v>
      </c>
      <c r="E133" s="192" t="s">
        <v>54</v>
      </c>
      <c r="F133" s="192" t="s">
        <v>330</v>
      </c>
      <c r="G133" s="192" t="s">
        <v>423</v>
      </c>
      <c r="H133" s="122" t="s">
        <v>432</v>
      </c>
      <c r="I133" s="192" t="s">
        <v>209</v>
      </c>
      <c r="J133" s="159" t="s">
        <v>331</v>
      </c>
      <c r="K133" s="250" t="s">
        <v>290</v>
      </c>
      <c r="L133" s="211" t="s">
        <v>56</v>
      </c>
      <c r="M133" s="212" t="s">
        <v>57</v>
      </c>
      <c r="N133" s="161" t="s">
        <v>424</v>
      </c>
      <c r="O133" s="178">
        <v>2017</v>
      </c>
      <c r="P133" s="163">
        <f t="shared" ref="P133:P136" si="14">Q133+R133+S133</f>
        <v>90.7</v>
      </c>
      <c r="Q133" s="197">
        <v>90.7</v>
      </c>
      <c r="R133" s="197">
        <v>0</v>
      </c>
      <c r="S133" s="197">
        <v>0</v>
      </c>
      <c r="T133" s="122" t="s">
        <v>12</v>
      </c>
      <c r="U133" s="124" t="s">
        <v>425</v>
      </c>
      <c r="V133" s="261" t="s">
        <v>12</v>
      </c>
      <c r="W133" s="266" t="s">
        <v>12</v>
      </c>
      <c r="X133" s="120"/>
    </row>
    <row r="134" spans="1:24" s="214" customFormat="1" ht="34.5" thickBot="1" x14ac:dyDescent="0.3">
      <c r="A134" s="171" t="s">
        <v>98</v>
      </c>
      <c r="B134" s="192" t="s">
        <v>48</v>
      </c>
      <c r="C134" s="121" t="s">
        <v>563</v>
      </c>
      <c r="D134" s="210" t="s">
        <v>555</v>
      </c>
      <c r="E134" s="192" t="s">
        <v>54</v>
      </c>
      <c r="F134" s="122" t="s">
        <v>325</v>
      </c>
      <c r="G134" s="192" t="s">
        <v>423</v>
      </c>
      <c r="H134" s="122" t="s">
        <v>432</v>
      </c>
      <c r="I134" s="192" t="s">
        <v>209</v>
      </c>
      <c r="J134" s="159" t="s">
        <v>326</v>
      </c>
      <c r="K134" s="250" t="s">
        <v>290</v>
      </c>
      <c r="L134" s="211" t="s">
        <v>56</v>
      </c>
      <c r="M134" s="212" t="s">
        <v>57</v>
      </c>
      <c r="N134" s="161" t="s">
        <v>426</v>
      </c>
      <c r="O134" s="178">
        <v>2017</v>
      </c>
      <c r="P134" s="163">
        <f t="shared" si="14"/>
        <v>342.8</v>
      </c>
      <c r="Q134" s="268">
        <v>342.8</v>
      </c>
      <c r="R134" s="197">
        <v>0</v>
      </c>
      <c r="S134" s="197">
        <v>0</v>
      </c>
      <c r="T134" s="122" t="s">
        <v>12</v>
      </c>
      <c r="U134" s="124" t="s">
        <v>425</v>
      </c>
      <c r="V134" s="261" t="s">
        <v>12</v>
      </c>
      <c r="W134" s="266" t="s">
        <v>12</v>
      </c>
      <c r="X134" s="120"/>
    </row>
    <row r="135" spans="1:24" s="214" customFormat="1" ht="34.5" thickBot="1" x14ac:dyDescent="0.3">
      <c r="A135" s="171" t="s">
        <v>451</v>
      </c>
      <c r="B135" s="192" t="s">
        <v>48</v>
      </c>
      <c r="C135" s="121" t="s">
        <v>564</v>
      </c>
      <c r="D135" s="210" t="s">
        <v>556</v>
      </c>
      <c r="E135" s="192" t="s">
        <v>54</v>
      </c>
      <c r="F135" s="122" t="s">
        <v>315</v>
      </c>
      <c r="G135" s="192" t="s">
        <v>423</v>
      </c>
      <c r="H135" s="122" t="s">
        <v>432</v>
      </c>
      <c r="I135" s="192" t="s">
        <v>209</v>
      </c>
      <c r="J135" s="159" t="s">
        <v>427</v>
      </c>
      <c r="K135" s="250" t="s">
        <v>290</v>
      </c>
      <c r="L135" s="211" t="s">
        <v>56</v>
      </c>
      <c r="M135" s="212" t="s">
        <v>57</v>
      </c>
      <c r="N135" s="161" t="s">
        <v>428</v>
      </c>
      <c r="O135" s="178">
        <v>2017</v>
      </c>
      <c r="P135" s="163">
        <f t="shared" si="14"/>
        <v>136.6</v>
      </c>
      <c r="Q135" s="268">
        <v>136.6</v>
      </c>
      <c r="R135" s="197">
        <v>0</v>
      </c>
      <c r="S135" s="197">
        <v>0</v>
      </c>
      <c r="T135" s="122" t="s">
        <v>12</v>
      </c>
      <c r="U135" s="124" t="s">
        <v>425</v>
      </c>
      <c r="V135" s="261" t="s">
        <v>12</v>
      </c>
      <c r="W135" s="266" t="s">
        <v>12</v>
      </c>
      <c r="X135" s="120"/>
    </row>
    <row r="136" spans="1:24" s="214" customFormat="1" ht="34.5" thickBot="1" x14ac:dyDescent="0.3">
      <c r="A136" s="171" t="s">
        <v>452</v>
      </c>
      <c r="B136" s="192" t="s">
        <v>48</v>
      </c>
      <c r="C136" s="121" t="s">
        <v>565</v>
      </c>
      <c r="D136" s="210" t="s">
        <v>557</v>
      </c>
      <c r="E136" s="192" t="s">
        <v>54</v>
      </c>
      <c r="F136" s="122" t="s">
        <v>429</v>
      </c>
      <c r="G136" s="192" t="s">
        <v>423</v>
      </c>
      <c r="H136" s="122" t="s">
        <v>432</v>
      </c>
      <c r="I136" s="192" t="s">
        <v>209</v>
      </c>
      <c r="J136" s="159" t="s">
        <v>430</v>
      </c>
      <c r="K136" s="250" t="s">
        <v>290</v>
      </c>
      <c r="L136" s="211" t="s">
        <v>56</v>
      </c>
      <c r="M136" s="212" t="s">
        <v>57</v>
      </c>
      <c r="N136" s="161" t="s">
        <v>431</v>
      </c>
      <c r="O136" s="178">
        <v>2017</v>
      </c>
      <c r="P136" s="163">
        <f t="shared" si="14"/>
        <v>189.2</v>
      </c>
      <c r="Q136" s="268">
        <v>189.2</v>
      </c>
      <c r="R136" s="197">
        <v>0</v>
      </c>
      <c r="S136" s="197">
        <v>0</v>
      </c>
      <c r="T136" s="312" t="s">
        <v>12</v>
      </c>
      <c r="U136" s="124" t="s">
        <v>425</v>
      </c>
      <c r="V136" s="125" t="s">
        <v>12</v>
      </c>
      <c r="W136" s="329" t="s">
        <v>12</v>
      </c>
      <c r="X136" s="120"/>
    </row>
    <row r="137" spans="1:24" x14ac:dyDescent="0.25">
      <c r="A137" s="148" t="s">
        <v>572</v>
      </c>
      <c r="B137" s="126"/>
      <c r="C137" s="126" t="s">
        <v>209</v>
      </c>
      <c r="D137" s="126"/>
      <c r="E137" s="126"/>
      <c r="F137" s="126"/>
      <c r="G137" s="126"/>
      <c r="H137" s="126"/>
      <c r="I137" s="126"/>
      <c r="J137" s="126"/>
      <c r="K137" s="126"/>
      <c r="L137" s="126"/>
      <c r="M137" s="126"/>
      <c r="N137" s="126"/>
      <c r="O137" s="149"/>
      <c r="P137" s="130">
        <f t="shared" ref="P137:R137" si="15">SUM(P133:P136)</f>
        <v>759.3</v>
      </c>
      <c r="Q137" s="130">
        <f t="shared" si="15"/>
        <v>759.3</v>
      </c>
      <c r="R137" s="130">
        <f t="shared" si="15"/>
        <v>0</v>
      </c>
      <c r="S137" s="130">
        <f>SUM(S133:S136)</f>
        <v>0</v>
      </c>
      <c r="T137" s="150"/>
      <c r="U137" s="131"/>
      <c r="V137" s="132"/>
      <c r="W137" s="133"/>
      <c r="X137" s="134"/>
    </row>
    <row r="138" spans="1:24" ht="15.75" thickBot="1" x14ac:dyDescent="0.3">
      <c r="A138" s="52"/>
      <c r="B138" s="53"/>
      <c r="C138" s="54"/>
      <c r="D138" s="53"/>
      <c r="E138" s="53"/>
      <c r="F138" s="53"/>
      <c r="G138" s="53"/>
      <c r="H138" s="52"/>
      <c r="I138" s="52"/>
      <c r="J138" s="55"/>
      <c r="K138" s="205"/>
      <c r="L138" s="64"/>
      <c r="M138" s="65"/>
      <c r="N138" s="56"/>
      <c r="O138" s="57"/>
      <c r="P138" s="58"/>
      <c r="Q138" s="58"/>
      <c r="R138" s="58"/>
      <c r="S138" s="58"/>
      <c r="T138" s="59"/>
      <c r="U138" s="60"/>
      <c r="V138" s="61"/>
      <c r="W138" s="62"/>
      <c r="X138" s="35"/>
    </row>
    <row r="139" spans="1:24" x14ac:dyDescent="0.25">
      <c r="A139" s="83" t="s">
        <v>561</v>
      </c>
      <c r="B139" s="84"/>
      <c r="C139" s="84"/>
      <c r="D139" s="84"/>
      <c r="E139" s="84"/>
      <c r="F139" s="84"/>
      <c r="G139" s="84"/>
      <c r="H139" s="85"/>
      <c r="I139" s="84"/>
      <c r="J139" s="84"/>
      <c r="K139" s="206"/>
      <c r="L139" s="84"/>
      <c r="M139" s="84"/>
      <c r="N139" s="84"/>
      <c r="O139" s="86"/>
      <c r="P139" s="87">
        <f>Q139+R139+S139</f>
        <v>0</v>
      </c>
      <c r="Q139" s="87"/>
      <c r="R139" s="87"/>
      <c r="S139" s="87"/>
      <c r="T139" s="88"/>
      <c r="U139" s="89"/>
      <c r="V139" s="90"/>
      <c r="W139" s="91"/>
      <c r="X139" s="92"/>
    </row>
    <row r="140" spans="1:24" x14ac:dyDescent="0.25">
      <c r="A140" s="83" t="s">
        <v>102</v>
      </c>
      <c r="B140" s="84"/>
      <c r="C140" s="84"/>
      <c r="D140" s="84"/>
      <c r="E140" s="84"/>
      <c r="F140" s="84"/>
      <c r="G140" s="84"/>
      <c r="H140" s="85"/>
      <c r="I140" s="84"/>
      <c r="J140" s="84"/>
      <c r="K140" s="206"/>
      <c r="L140" s="84"/>
      <c r="M140" s="84"/>
      <c r="N140" s="84"/>
      <c r="O140" s="86"/>
      <c r="P140" s="87">
        <f>Q140+R140+S140</f>
        <v>2764.55</v>
      </c>
      <c r="Q140" s="93">
        <v>960.15</v>
      </c>
      <c r="R140" s="93">
        <v>892.65</v>
      </c>
      <c r="S140" s="93">
        <v>911.75</v>
      </c>
      <c r="T140" s="94"/>
      <c r="U140" s="95"/>
      <c r="V140" s="96"/>
      <c r="W140" s="97"/>
      <c r="X140" s="92"/>
    </row>
    <row r="141" spans="1:24" x14ac:dyDescent="0.25">
      <c r="A141" s="98" t="s">
        <v>103</v>
      </c>
      <c r="B141" s="99"/>
      <c r="C141" s="99"/>
      <c r="D141" s="99"/>
      <c r="E141" s="99"/>
      <c r="F141" s="99"/>
      <c r="G141" s="99"/>
      <c r="H141" s="99"/>
      <c r="I141" s="99"/>
      <c r="J141" s="99"/>
      <c r="K141" s="207"/>
      <c r="L141" s="100"/>
      <c r="M141" s="100"/>
      <c r="N141" s="100"/>
      <c r="O141" s="101"/>
      <c r="P141" s="102">
        <f>P48+P55+P66+P69+P72+P92+P99+P109+P113+P117+P119+P122+P132+P139+P140+P137</f>
        <v>175775.99599999996</v>
      </c>
      <c r="Q141" s="102">
        <f>Q48+Q55+Q66+Q69+Q72+Q92+Q99+Q109+Q113+Q117+Q119+Q122+Q132+Q139+Q140+Q137</f>
        <v>60846.996000000006</v>
      </c>
      <c r="R141" s="102">
        <f>R48+R55+R66+R69+R72+R92+R99+R109+R113+R117+R119+R122+R132+R139+R140</f>
        <v>57464.5</v>
      </c>
      <c r="S141" s="102">
        <f>S48+S55+S66+S69+S72+S92+S99+S109+S113+S117+S119+S122+S132+S139+S140</f>
        <v>57464.5</v>
      </c>
      <c r="T141" s="103" t="s">
        <v>104</v>
      </c>
      <c r="U141" s="104" t="s">
        <v>104</v>
      </c>
      <c r="V141" s="105" t="s">
        <v>104</v>
      </c>
      <c r="W141" s="105" t="s">
        <v>104</v>
      </c>
      <c r="X141" s="106"/>
    </row>
    <row r="143" spans="1:24" x14ac:dyDescent="0.25">
      <c r="A143" s="347" t="s">
        <v>459</v>
      </c>
      <c r="B143" s="347"/>
      <c r="C143" s="347"/>
      <c r="D143" s="347"/>
      <c r="E143" s="347"/>
      <c r="F143" s="347"/>
      <c r="G143" s="347"/>
      <c r="H143" s="347"/>
      <c r="K143"/>
    </row>
    <row r="144" spans="1:24" x14ac:dyDescent="0.25">
      <c r="A144" s="346" t="s">
        <v>460</v>
      </c>
      <c r="B144" s="346"/>
      <c r="C144" s="346"/>
      <c r="D144" s="346"/>
      <c r="E144" s="346"/>
      <c r="F144" s="346"/>
      <c r="G144" s="346"/>
      <c r="H144" s="346"/>
      <c r="K144"/>
      <c r="L144" s="107"/>
      <c r="M144" s="107"/>
      <c r="N144" s="107"/>
      <c r="Q144" s="15"/>
      <c r="R144" s="310" t="s">
        <v>615</v>
      </c>
      <c r="S144" s="385" t="s">
        <v>616</v>
      </c>
      <c r="T144" s="385"/>
      <c r="U144" s="385"/>
      <c r="V144" s="107"/>
      <c r="W144" s="107"/>
      <c r="X144"/>
    </row>
    <row r="145" spans="1:24" x14ac:dyDescent="0.25">
      <c r="A145" t="s">
        <v>107</v>
      </c>
      <c r="K145"/>
      <c r="L145"/>
      <c r="M145" t="s">
        <v>108</v>
      </c>
      <c r="N145"/>
      <c r="Q145" s="15"/>
      <c r="U145" t="s">
        <v>109</v>
      </c>
      <c r="X145"/>
    </row>
    <row r="146" spans="1:24" x14ac:dyDescent="0.25">
      <c r="A146" s="346" t="s">
        <v>422</v>
      </c>
      <c r="B146" s="346"/>
      <c r="C146" s="346"/>
      <c r="D146" s="346"/>
      <c r="E146" s="346"/>
      <c r="F146" s="346"/>
      <c r="G146" s="346"/>
      <c r="H146" s="346"/>
      <c r="K146"/>
      <c r="L146" s="107"/>
      <c r="M146" s="324"/>
      <c r="N146" s="324"/>
      <c r="O146" s="324" t="s">
        <v>479</v>
      </c>
      <c r="Q146" s="15"/>
      <c r="X146"/>
    </row>
    <row r="147" spans="1:24" x14ac:dyDescent="0.25">
      <c r="A147" t="s">
        <v>110</v>
      </c>
      <c r="K147"/>
      <c r="M147" t="s">
        <v>108</v>
      </c>
      <c r="O147" t="s">
        <v>111</v>
      </c>
    </row>
    <row r="148" spans="1:24" x14ac:dyDescent="0.25">
      <c r="K148"/>
      <c r="M148"/>
    </row>
  </sheetData>
  <mergeCells count="37">
    <mergeCell ref="B23:G23"/>
    <mergeCell ref="A143:H143"/>
    <mergeCell ref="A144:H144"/>
    <mergeCell ref="S144:U144"/>
    <mergeCell ref="A146:H146"/>
    <mergeCell ref="X19:X22"/>
    <mergeCell ref="B20:B22"/>
    <mergeCell ref="C20:C22"/>
    <mergeCell ref="D20:D22"/>
    <mergeCell ref="E20:E22"/>
    <mergeCell ref="F20:F22"/>
    <mergeCell ref="G20:G22"/>
    <mergeCell ref="L20:L22"/>
    <mergeCell ref="M20:M22"/>
    <mergeCell ref="Q21:Q22"/>
    <mergeCell ref="N19:N22"/>
    <mergeCell ref="O19:O22"/>
    <mergeCell ref="P19:S19"/>
    <mergeCell ref="U19:U22"/>
    <mergeCell ref="V19:V22"/>
    <mergeCell ref="W19:W22"/>
    <mergeCell ref="A14:O14"/>
    <mergeCell ref="A15:O15"/>
    <mergeCell ref="A16:O16"/>
    <mergeCell ref="A19:A22"/>
    <mergeCell ref="B19:G19"/>
    <mergeCell ref="H19:H22"/>
    <mergeCell ref="I19:I22"/>
    <mergeCell ref="J19:J22"/>
    <mergeCell ref="K19:K22"/>
    <mergeCell ref="L19:M19"/>
    <mergeCell ref="A13:O13"/>
    <mergeCell ref="S6:V6"/>
    <mergeCell ref="S7:W7"/>
    <mergeCell ref="A8:O8"/>
    <mergeCell ref="A9:O9"/>
    <mergeCell ref="A10:O12"/>
  </mergeCells>
  <pageMargins left="0.39370078740157483" right="0" top="0.55118110236220474" bottom="0.55118110236220474" header="0" footer="0"/>
  <pageSetup paperSize="9" scale="64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обоснование</vt:lpstr>
      <vt:lpstr>план закупок</vt:lpstr>
      <vt:lpstr>план закупок 17 (08.06)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2017-07-28T16:49:32Z</dcterms:modified>
</cp:coreProperties>
</file>